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195" windowHeight="9120" activeTab="0"/>
  </bookViews>
  <sheets>
    <sheet name="Aikataulu" sheetId="1" r:id="rId1"/>
    <sheet name="Osallistujat" sheetId="2" r:id="rId2"/>
    <sheet name="M35" sheetId="3" r:id="rId3"/>
    <sheet name="M35 ottelut" sheetId="4" r:id="rId4"/>
    <sheet name="M40" sheetId="5" r:id="rId5"/>
    <sheet name="M40 ottelut" sheetId="6" r:id="rId6"/>
    <sheet name="M50" sheetId="7" r:id="rId7"/>
    <sheet name="M50 ottelut" sheetId="8" r:id="rId8"/>
    <sheet name="M60" sheetId="9" r:id="rId9"/>
    <sheet name="M60 ottelut" sheetId="10" r:id="rId10"/>
    <sheet name="M70" sheetId="11" r:id="rId11"/>
    <sheet name="M70 ottelut" sheetId="12" r:id="rId12"/>
    <sheet name="M80" sheetId="13" r:id="rId13"/>
    <sheet name="M80 ottelut" sheetId="14" r:id="rId14"/>
  </sheets>
  <definedNames>
    <definedName name="_xlnm.Print_Area" localSheetId="3">'M35 ottelut'!$A$1:$O$25</definedName>
    <definedName name="_xlnm.Print_Area" localSheetId="5">'M40 ottelut'!$A$1:$O$25</definedName>
    <definedName name="_xlnm.Print_Area" localSheetId="7">'M50 ottelut'!$A$1:$O$25</definedName>
    <definedName name="_xlnm.Print_Area" localSheetId="9">'M60 ottelut'!$A$1:$O$25</definedName>
    <definedName name="_xlnm.Print_Area" localSheetId="11">'M70 ottelut'!$A$1:$O$25</definedName>
    <definedName name="_xlnm.Print_Area" localSheetId="13">'M80 ottelut'!$A$1:$O$25</definedName>
  </definedNames>
  <calcPr fullCalcOnLoad="1"/>
</workbook>
</file>

<file path=xl/sharedStrings.xml><?xml version="1.0" encoding="utf-8"?>
<sst xmlns="http://schemas.openxmlformats.org/spreadsheetml/2006/main" count="2464" uniqueCount="287">
  <si>
    <t>Kilpailun nimi</t>
  </si>
  <si>
    <t>Luokka</t>
  </si>
  <si>
    <t xml:space="preserve"> </t>
  </si>
  <si>
    <t>Pvm</t>
  </si>
  <si>
    <t>RN</t>
  </si>
  <si>
    <t>Seura</t>
  </si>
  <si>
    <t>TIP-70</t>
  </si>
  <si>
    <t>PTS-60</t>
  </si>
  <si>
    <t>Wega</t>
  </si>
  <si>
    <t>HP</t>
  </si>
  <si>
    <t>MPS</t>
  </si>
  <si>
    <t>MBF</t>
  </si>
  <si>
    <t>PT Espoo</t>
  </si>
  <si>
    <t>ToTe</t>
  </si>
  <si>
    <t>Nimi</t>
  </si>
  <si>
    <t>M35</t>
  </si>
  <si>
    <t>Maraton</t>
  </si>
  <si>
    <t>JysRy 1</t>
  </si>
  <si>
    <t>JysRy 2</t>
  </si>
  <si>
    <t>Weckström Jens, Karlsson Claus</t>
  </si>
  <si>
    <t>2187,1840</t>
  </si>
  <si>
    <t>Korpela Veli-Matti, Kuivalainen Veli-Matti</t>
  </si>
  <si>
    <t>1980,1946</t>
  </si>
  <si>
    <t>Virnes Markku, Kauppinen Arto</t>
  </si>
  <si>
    <t>1973, 1856</t>
  </si>
  <si>
    <t>M40</t>
  </si>
  <si>
    <t>JysRy</t>
  </si>
  <si>
    <t>Lundström Anders, Kurvinen Matti, Hallbäck Thomas</t>
  </si>
  <si>
    <t>2103, 2065</t>
  </si>
  <si>
    <t>Yan Zhuo Ping, Cong Xisheng</t>
  </si>
  <si>
    <t>2045, 2009</t>
  </si>
  <si>
    <t>Järvinen Heikki, Ruotsalainen Markku</t>
  </si>
  <si>
    <t>1895, 1788</t>
  </si>
  <si>
    <t>M50</t>
  </si>
  <si>
    <t>Lappalainen Matti, Vanhala Vesa, Tammela Kai</t>
  </si>
  <si>
    <t>2118, 1728</t>
  </si>
  <si>
    <t>Kara Tauno, Lehtonen Kari</t>
  </si>
  <si>
    <t>1890, 1841</t>
  </si>
  <si>
    <t>Hämäläinen Juha, Rasinen Asko</t>
  </si>
  <si>
    <t>1804, 1704</t>
  </si>
  <si>
    <t>BK</t>
  </si>
  <si>
    <t>Löppönen Hannu, Kiias Tom</t>
  </si>
  <si>
    <t>1833, 1664</t>
  </si>
  <si>
    <t>Hietikko Jorma, Mustonen Juha</t>
  </si>
  <si>
    <t>1758, 1481</t>
  </si>
  <si>
    <t>M60</t>
  </si>
  <si>
    <t>Wega 1</t>
  </si>
  <si>
    <t>Nyberg Håkan, Hämäläinen Juha</t>
  </si>
  <si>
    <t>1968, 1804</t>
  </si>
  <si>
    <t>HaTe 1</t>
  </si>
  <si>
    <t>Juntunen Veikko, Naulapää Pentti</t>
  </si>
  <si>
    <t>1813, 1800</t>
  </si>
  <si>
    <t>Bäckman Vesa, Jormanainen Vesa</t>
  </si>
  <si>
    <t>1911, 1626</t>
  </si>
  <si>
    <t>PT-2000</t>
  </si>
  <si>
    <t>Reiman Seppo, Nykänen Mauri, Saukko Lauri</t>
  </si>
  <si>
    <t>1879, 1653</t>
  </si>
  <si>
    <t>Wega 2</t>
  </si>
  <si>
    <t>1805, 1652</t>
  </si>
  <si>
    <t>PT 75 1</t>
  </si>
  <si>
    <t>Holm Veikko, Valtakoski Jyri</t>
  </si>
  <si>
    <t>1757, 1668</t>
  </si>
  <si>
    <t>PTS-60 1</t>
  </si>
  <si>
    <t>Uusikivi Hannu, Jaatinen Ari</t>
  </si>
  <si>
    <t>1709, 1679</t>
  </si>
  <si>
    <t>HaTe 2</t>
  </si>
  <si>
    <t>Koskinen Veikko, Rakkolainen Jouko</t>
  </si>
  <si>
    <t>1669, 1627</t>
  </si>
  <si>
    <t>Nordling Eero, Mäkinen Pertti, Immonen Asko</t>
  </si>
  <si>
    <t>1669, 1624</t>
  </si>
  <si>
    <t>PT 75 2</t>
  </si>
  <si>
    <t>Söderström Ingvar, Kerttula Yrjö</t>
  </si>
  <si>
    <t>1738, 1428</t>
  </si>
  <si>
    <t>PTS-60 2</t>
  </si>
  <si>
    <t>Orivuori Seppo, Ahola Tapani</t>
  </si>
  <si>
    <t>1579, 1529</t>
  </si>
  <si>
    <t>M70</t>
  </si>
  <si>
    <t>Blomfelt Kai, Vihervaara Pentti</t>
  </si>
  <si>
    <t>1840, 1752</t>
  </si>
  <si>
    <t>Merimaa Kai, Huotari Yrjö</t>
  </si>
  <si>
    <t>1817, 1712</t>
  </si>
  <si>
    <t>Väisänen Veikko, Niukkanen Pentti</t>
  </si>
  <si>
    <t>1707, 1653</t>
  </si>
  <si>
    <t>Zewi Gabriel, Reinikainen Erkki</t>
  </si>
  <si>
    <t>1635, 1558</t>
  </si>
  <si>
    <t>PT 75</t>
  </si>
  <si>
    <t>Lehtimäki Einari, Pakkala Olavi</t>
  </si>
  <si>
    <t>1575, 1528</t>
  </si>
  <si>
    <t>Ukkonen Pauli, Lappalainen Pekka</t>
  </si>
  <si>
    <t>1578, 1466</t>
  </si>
  <si>
    <t>NuPS</t>
  </si>
  <si>
    <t>Olander Olavi, Ruskelin Osmo</t>
  </si>
  <si>
    <t>1460, 1455</t>
  </si>
  <si>
    <t>1480, 1266</t>
  </si>
  <si>
    <t>M80</t>
  </si>
  <si>
    <t>Kovanko Waldemar, Bifeldt Erik</t>
  </si>
  <si>
    <t>1518, 1372</t>
  </si>
  <si>
    <t>Siitonen Oiva, Lumes Ensio</t>
  </si>
  <si>
    <t>1449, 1411</t>
  </si>
  <si>
    <t>Makkonen Pauli, Puustinen Usko</t>
  </si>
  <si>
    <t>1429, 1405</t>
  </si>
  <si>
    <t>Vet.joukkue-SM</t>
  </si>
  <si>
    <t>27.11.2011</t>
  </si>
  <si>
    <t>4027</t>
  </si>
  <si>
    <t>3829</t>
  </si>
  <si>
    <t>3926</t>
  </si>
  <si>
    <t>4168</t>
  </si>
  <si>
    <t>3683</t>
  </si>
  <si>
    <t>4054</t>
  </si>
  <si>
    <t>Vet.joukku-SM</t>
  </si>
  <si>
    <t>3497</t>
  </si>
  <si>
    <t>3731</t>
  </si>
  <si>
    <t>3846</t>
  </si>
  <si>
    <t>3508</t>
  </si>
  <si>
    <t>3239</t>
  </si>
  <si>
    <t>3772</t>
  </si>
  <si>
    <t>3108</t>
  </si>
  <si>
    <t>3425</t>
  </si>
  <si>
    <t>3532</t>
  </si>
  <si>
    <t>3293</t>
  </si>
  <si>
    <t>3537</t>
  </si>
  <si>
    <t>3613</t>
  </si>
  <si>
    <t>3296</t>
  </si>
  <si>
    <t>3457</t>
  </si>
  <si>
    <t>3388</t>
  </si>
  <si>
    <t>3166</t>
  </si>
  <si>
    <t>3592</t>
  </si>
  <si>
    <t>3044</t>
  </si>
  <si>
    <t>3103</t>
  </si>
  <si>
    <t>3360</t>
  </si>
  <si>
    <t>3193</t>
  </si>
  <si>
    <t>2746</t>
  </si>
  <si>
    <t>2915</t>
  </si>
  <si>
    <t>3529</t>
  </si>
  <si>
    <t>2890</t>
  </si>
  <si>
    <t>2834</t>
  </si>
  <si>
    <t>2860</t>
  </si>
  <si>
    <t>12.00</t>
  </si>
  <si>
    <t>9.30</t>
  </si>
  <si>
    <t>10.00</t>
  </si>
  <si>
    <t>Aloitusajat</t>
  </si>
  <si>
    <t>su 27.11.2011</t>
  </si>
  <si>
    <t>Yan Zhuo Ping, Bäckman Vesa</t>
  </si>
  <si>
    <t>2045, 1911</t>
  </si>
  <si>
    <t>Törnroos Matti, Mäkelä Reino</t>
  </si>
  <si>
    <t>3956</t>
  </si>
  <si>
    <t xml:space="preserve">Sovittiin, että tämä luokka pelataan kolmen </t>
  </si>
  <si>
    <t>joukkueen poolina.</t>
  </si>
  <si>
    <t>Voitot</t>
  </si>
  <si>
    <t>Sija</t>
  </si>
  <si>
    <t>Ottelu</t>
  </si>
  <si>
    <t>Tuomari</t>
  </si>
  <si>
    <t>1-3</t>
  </si>
  <si>
    <t>2-3</t>
  </si>
  <si>
    <t>1-2</t>
  </si>
  <si>
    <t>Joukkue</t>
  </si>
  <si>
    <t>JysRy 1 - JysRy 2</t>
  </si>
  <si>
    <t>Maraton - JysRy 1</t>
  </si>
  <si>
    <t>Maraton - JysRy 2</t>
  </si>
  <si>
    <t>3-2</t>
  </si>
  <si>
    <t>3-0</t>
  </si>
  <si>
    <t>2</t>
  </si>
  <si>
    <t>1</t>
  </si>
  <si>
    <t>3</t>
  </si>
  <si>
    <t>KILPAILU</t>
  </si>
  <si>
    <t>JOUKKUEOTTELUPÖYTÄKIRJA</t>
  </si>
  <si>
    <t>JÄRJESTÄJÄ</t>
  </si>
  <si>
    <t>Kahden pelaajan joukkueille</t>
  </si>
  <si>
    <t>LUOKKA</t>
  </si>
  <si>
    <t>PÄIVÄMÄÄRÄ:</t>
  </si>
  <si>
    <t>Klo</t>
  </si>
  <si>
    <t>Täytä joukkueet sekä pelaajien nimet</t>
  </si>
  <si>
    <t>Koti:</t>
  </si>
  <si>
    <t>Vieras:</t>
  </si>
  <si>
    <t>A</t>
  </si>
  <si>
    <t>X</t>
  </si>
  <si>
    <t>B</t>
  </si>
  <si>
    <t>Y</t>
  </si>
  <si>
    <t xml:space="preserve"> nelinpelin pelaajat (täytä erikseen)</t>
  </si>
  <si>
    <t>Täytä vain erien 'jäännöspisteet'</t>
  </si>
  <si>
    <t>OTTELUT:</t>
  </si>
  <si>
    <t>1. Erä</t>
  </si>
  <si>
    <t>2. Erä</t>
  </si>
  <si>
    <t>3. Erä</t>
  </si>
  <si>
    <t>4. Erä</t>
  </si>
  <si>
    <t>5. Erä</t>
  </si>
  <si>
    <t>Eräero</t>
  </si>
  <si>
    <t>K</t>
  </si>
  <si>
    <t>V</t>
  </si>
  <si>
    <t>A-X</t>
  </si>
  <si>
    <t>B-Y</t>
  </si>
  <si>
    <t>Np</t>
  </si>
  <si>
    <t>A-Y</t>
  </si>
  <si>
    <t>B-X</t>
  </si>
  <si>
    <t>Ottelutulos</t>
  </si>
  <si>
    <t>Allekirjoitukset:</t>
  </si>
  <si>
    <t>Kotijoukkue</t>
  </si>
  <si>
    <t>Vierasjoukkue</t>
  </si>
  <si>
    <t>Voittaja:</t>
  </si>
  <si>
    <t>Karlsson Claus</t>
  </si>
  <si>
    <t>Weckström Jens</t>
  </si>
  <si>
    <t>Virnes Markku</t>
  </si>
  <si>
    <t>Kauppinen Arto</t>
  </si>
  <si>
    <t>Korpela Veli-Matti</t>
  </si>
  <si>
    <t>Kuivalainen Veli-Matti</t>
  </si>
  <si>
    <t>Yan Zhuo Ping</t>
  </si>
  <si>
    <t>Cong Xisheng</t>
  </si>
  <si>
    <t>Kurvinen Matti</t>
  </si>
  <si>
    <t>Hallbäck Thomas</t>
  </si>
  <si>
    <t>Ruotsalainen Markku</t>
  </si>
  <si>
    <t>Järvinen Heikki</t>
  </si>
  <si>
    <t>M40 semi</t>
  </si>
  <si>
    <t>M40 finaali</t>
  </si>
  <si>
    <t>3-1</t>
  </si>
  <si>
    <t>M50 1.kierros</t>
  </si>
  <si>
    <t>Löppönen Hannu</t>
  </si>
  <si>
    <t>Kiias Tom</t>
  </si>
  <si>
    <t>Kara Tauno</t>
  </si>
  <si>
    <t>Lehtonen Kari</t>
  </si>
  <si>
    <t>Rasinen Asko</t>
  </si>
  <si>
    <t>Hämäläinen Juha</t>
  </si>
  <si>
    <t>Lappalainen Matti</t>
  </si>
  <si>
    <t>Vanhala Vesa</t>
  </si>
  <si>
    <t>Mustonen Juha</t>
  </si>
  <si>
    <t>Hietikko Jorma</t>
  </si>
  <si>
    <t>Bäckman Vesa</t>
  </si>
  <si>
    <t>M50 semi</t>
  </si>
  <si>
    <t>M50 finaali</t>
  </si>
  <si>
    <t>M60 1.kierros</t>
  </si>
  <si>
    <t>Holm Veikko</t>
  </si>
  <si>
    <t>Valtakoski Jyri</t>
  </si>
  <si>
    <t>Orivuori Seppo</t>
  </si>
  <si>
    <t>Ahola Tapani</t>
  </si>
  <si>
    <t>Nordling Eero</t>
  </si>
  <si>
    <t>Mäkinen Pertti</t>
  </si>
  <si>
    <t>Immonen Asko</t>
  </si>
  <si>
    <t>Saukko Lauri</t>
  </si>
  <si>
    <t>Reiman Seppo</t>
  </si>
  <si>
    <t>Huttunen Leif</t>
  </si>
  <si>
    <t>Siitonen Kauko</t>
  </si>
  <si>
    <t>Rakkolainen Jouko</t>
  </si>
  <si>
    <t>Koskinen Veikko</t>
  </si>
  <si>
    <t>Söderström Ingvar</t>
  </si>
  <si>
    <t>Kerttula Yrjö</t>
  </si>
  <si>
    <t>Uusikivi Hannu</t>
  </si>
  <si>
    <t>Jaatinen Ari</t>
  </si>
  <si>
    <t>M60 2.kierros</t>
  </si>
  <si>
    <t>Nyberg Håkan</t>
  </si>
  <si>
    <t>Naulapää Pentti</t>
  </si>
  <si>
    <t>Juntunen Veikko</t>
  </si>
  <si>
    <t>Jormanainen Vesa</t>
  </si>
  <si>
    <t>-0</t>
  </si>
  <si>
    <t>M60 semi</t>
  </si>
  <si>
    <t>M60 finaali</t>
  </si>
  <si>
    <t>M70 1.kierros</t>
  </si>
  <si>
    <t>M70 2.kierros</t>
  </si>
  <si>
    <t>M70 semi</t>
  </si>
  <si>
    <t>M70 finaali</t>
  </si>
  <si>
    <t>Törnroos Matti</t>
  </si>
  <si>
    <t>Mäkelä Reino</t>
  </si>
  <si>
    <t>Vihervaara Pentti</t>
  </si>
  <si>
    <t>Blomfelt Kai</t>
  </si>
  <si>
    <t>Lappalainen Pekka</t>
  </si>
  <si>
    <t>Ukkonen Pauli</t>
  </si>
  <si>
    <t>Lehtimäki Einari</t>
  </si>
  <si>
    <t>Pakkala Olavi</t>
  </si>
  <si>
    <t>Niukkanen Pentti</t>
  </si>
  <si>
    <t>Väisänen Veikko</t>
  </si>
  <si>
    <t>Reinikainen Erkki</t>
  </si>
  <si>
    <t>Zewi Gabriel</t>
  </si>
  <si>
    <t>Olander Olavi</t>
  </si>
  <si>
    <t>Ruskelin Osmo</t>
  </si>
  <si>
    <t>Huotari Yrjö</t>
  </si>
  <si>
    <t>Merimaa Kai</t>
  </si>
  <si>
    <t>Bk</t>
  </si>
  <si>
    <t xml:space="preserve">Wega 2 </t>
  </si>
  <si>
    <t>M80 semi</t>
  </si>
  <si>
    <t>M80 finaali</t>
  </si>
  <si>
    <t>Lumes Ensio</t>
  </si>
  <si>
    <t>Siitonen Oiva</t>
  </si>
  <si>
    <t>Puustinen Usko</t>
  </si>
  <si>
    <t>Makkonen Pauli</t>
  </si>
  <si>
    <t>Kovanko Waldemar</t>
  </si>
  <si>
    <t>Bifeldt Erik</t>
  </si>
  <si>
    <t>Leskinen Kari, Huttunen Leif, Siitonen Kauko</t>
  </si>
  <si>
    <t>Kuvia kisoista löytyy:</t>
  </si>
  <si>
    <t>http://eskoleme.kuvat.fi/kuvat/Vet.joukkue-SM+2011/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</si>
</sst>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mk&quot;;\-#,##0\ &quot;mk&quot;"/>
    <numFmt numFmtId="168" formatCode="#,##0\ &quot;mk&quot;;[Red]\-#,##0\ &quot;mk&quot;"/>
    <numFmt numFmtId="169" formatCode="#,##0.00\ &quot;mk&quot;;\-#,##0.00\ &quot;mk&quot;"/>
    <numFmt numFmtId="170" formatCode="#,##0.00\ &quot;mk&quot;;[Red]\-#,##0.00\ &quot;mk&quot;"/>
    <numFmt numFmtId="171" formatCode="_-* #,##0\ &quot;mk&quot;_-;\-* #,##0\ &quot;mk&quot;_-;_-* &quot;-&quot;\ &quot;mk&quot;_-;_-@_-"/>
    <numFmt numFmtId="172" formatCode="_-* #,##0\ _m_k_-;\-* #,##0\ _m_k_-;_-* &quot;-&quot;\ _m_k_-;_-@_-"/>
    <numFmt numFmtId="173" formatCode="_-* #,##0.00\ &quot;mk&quot;_-;\-* #,##0.00\ &quot;mk&quot;_-;_-* &quot;-&quot;??\ &quot;mk&quot;_-;_-@_-"/>
    <numFmt numFmtId="174" formatCode="_-* #,##0.00\ _m_k_-;\-* #,##0.00\ _m_k_-;_-* &quot;-&quot;??\ _m_k_-;_-@_-"/>
    <numFmt numFmtId="175" formatCode="0_)"/>
    <numFmt numFmtId="176" formatCode="dd\.mm\.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trike/>
      <sz val="12"/>
      <name val="Arial"/>
      <family val="2"/>
    </font>
    <font>
      <sz val="10"/>
      <color indexed="63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0"/>
      <name val="Courier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34" fillId="0" borderId="0">
      <alignment/>
      <protection/>
    </xf>
    <xf numFmtId="0" fontId="13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9" fillId="0" borderId="11" xfId="0" applyNumberFormat="1" applyFont="1" applyFill="1" applyBorder="1" applyAlignment="1" applyProtection="1">
      <alignment horizontal="left"/>
      <protection/>
    </xf>
    <xf numFmtId="49" fontId="19" fillId="0" borderId="12" xfId="0" applyNumberFormat="1" applyFont="1" applyFill="1" applyBorder="1" applyAlignment="1" applyProtection="1">
      <alignment horizontal="left"/>
      <protection/>
    </xf>
    <xf numFmtId="49" fontId="20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6" xfId="0" applyNumberFormat="1" applyFont="1" applyFill="1" applyBorder="1" applyAlignment="1" applyProtection="1">
      <alignment horizontal="left"/>
      <protection/>
    </xf>
    <xf numFmtId="49" fontId="20" fillId="0" borderId="17" xfId="0" applyNumberFormat="1" applyFont="1" applyFill="1" applyBorder="1" applyAlignment="1" applyProtection="1">
      <alignment horizontal="left"/>
      <protection/>
    </xf>
    <xf numFmtId="49" fontId="20" fillId="0" borderId="18" xfId="0" applyNumberFormat="1" applyFont="1" applyFill="1" applyBorder="1" applyAlignment="1" applyProtection="1">
      <alignment horizontal="left"/>
      <protection/>
    </xf>
    <xf numFmtId="49" fontId="20" fillId="0" borderId="19" xfId="0" applyNumberFormat="1" applyFont="1" applyFill="1" applyBorder="1" applyAlignment="1" applyProtection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25" fillId="0" borderId="0" xfId="60" applyFont="1" applyAlignment="1">
      <alignment horizontal="centerContinuous"/>
      <protection/>
    </xf>
    <xf numFmtId="0" fontId="21" fillId="0" borderId="0" xfId="60" applyFont="1" applyAlignment="1">
      <alignment horizontal="centerContinuous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0" fontId="0" fillId="20" borderId="23" xfId="0" applyNumberFormat="1" applyFont="1" applyFill="1" applyBorder="1" applyAlignment="1" applyProtection="1">
      <alignment horizontal="left"/>
      <protection/>
    </xf>
    <xf numFmtId="49" fontId="0" fillId="20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49" fontId="0" fillId="20" borderId="23" xfId="0" applyNumberFormat="1" applyFill="1" applyBorder="1" applyAlignment="1" applyProtection="1">
      <alignment horizontal="left"/>
      <protection/>
    </xf>
    <xf numFmtId="49" fontId="0" fillId="0" borderId="23" xfId="0" applyNumberFormat="1" applyFill="1" applyBorder="1" applyAlignment="1" applyProtection="1">
      <alignment horizontal="left"/>
      <protection/>
    </xf>
    <xf numFmtId="0" fontId="26" fillId="0" borderId="0" xfId="60" applyFont="1" applyAlignment="1">
      <alignment horizontal="centerContinuous"/>
      <protection/>
    </xf>
    <xf numFmtId="0" fontId="20" fillId="0" borderId="0" xfId="60" applyFont="1" applyAlignment="1">
      <alignment horizontal="centerContinuous"/>
      <protection/>
    </xf>
    <xf numFmtId="0" fontId="27" fillId="0" borderId="0" xfId="0" applyFont="1" applyAlignment="1">
      <alignment/>
    </xf>
    <xf numFmtId="0" fontId="21" fillId="0" borderId="0" xfId="60" applyFont="1" applyAlignment="1">
      <alignment horizontal="left"/>
      <protection/>
    </xf>
    <xf numFmtId="0" fontId="25" fillId="0" borderId="0" xfId="60" applyFont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0" fillId="0" borderId="0" xfId="60" applyFont="1" applyAlignment="1" quotePrefix="1">
      <alignment horizontal="center"/>
      <protection/>
    </xf>
    <xf numFmtId="0" fontId="31" fillId="0" borderId="0" xfId="0" applyFont="1" applyAlignment="1">
      <alignment/>
    </xf>
    <xf numFmtId="0" fontId="0" fillId="0" borderId="0" xfId="60" applyFont="1" applyAlignment="1">
      <alignment horizontal="left"/>
      <protection/>
    </xf>
    <xf numFmtId="0" fontId="0" fillId="0" borderId="0" xfId="61">
      <alignment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17" fontId="32" fillId="0" borderId="0" xfId="61" applyNumberFormat="1" applyFont="1" applyAlignment="1" quotePrefix="1">
      <alignment horizontal="center"/>
      <protection/>
    </xf>
    <xf numFmtId="0" fontId="32" fillId="0" borderId="0" xfId="61" applyFont="1" applyAlignment="1" quotePrefix="1">
      <alignment horizontal="center"/>
      <protection/>
    </xf>
    <xf numFmtId="0" fontId="33" fillId="0" borderId="0" xfId="61" applyFont="1">
      <alignment/>
      <protection/>
    </xf>
    <xf numFmtId="0" fontId="19" fillId="0" borderId="0" xfId="0" applyFont="1" applyAlignment="1">
      <alignment/>
    </xf>
    <xf numFmtId="49" fontId="0" fillId="0" borderId="20" xfId="59" applyNumberFormat="1" applyFont="1" applyFill="1" applyBorder="1" applyAlignment="1" applyProtection="1">
      <alignment horizontal="left"/>
      <protection/>
    </xf>
    <xf numFmtId="49" fontId="0" fillId="0" borderId="21" xfId="59" applyNumberFormat="1" applyFont="1" applyFill="1" applyBorder="1" applyAlignment="1" applyProtection="1">
      <alignment horizontal="left"/>
      <protection/>
    </xf>
    <xf numFmtId="49" fontId="20" fillId="0" borderId="0" xfId="59" applyNumberFormat="1" applyFont="1" applyFill="1" applyBorder="1" applyAlignment="1" applyProtection="1">
      <alignment horizontal="left"/>
      <protection/>
    </xf>
    <xf numFmtId="49" fontId="21" fillId="0" borderId="23" xfId="59" applyNumberFormat="1" applyFont="1" applyFill="1" applyBorder="1" applyAlignment="1" applyProtection="1">
      <alignment horizontal="left"/>
      <protection/>
    </xf>
    <xf numFmtId="49" fontId="21" fillId="0" borderId="14" xfId="59" applyNumberFormat="1" applyFont="1" applyFill="1" applyBorder="1" applyAlignment="1" applyProtection="1">
      <alignment horizontal="left"/>
      <protection/>
    </xf>
    <xf numFmtId="49" fontId="21" fillId="0" borderId="0" xfId="59" applyNumberFormat="1" applyFont="1" applyFill="1" applyBorder="1" applyAlignment="1" applyProtection="1">
      <alignment horizontal="left"/>
      <protection/>
    </xf>
    <xf numFmtId="0" fontId="21" fillId="0" borderId="23" xfId="59" applyNumberFormat="1" applyFont="1" applyFill="1" applyBorder="1" applyAlignment="1" applyProtection="1">
      <alignment horizontal="left"/>
      <protection/>
    </xf>
    <xf numFmtId="49" fontId="21" fillId="0" borderId="22" xfId="59" applyNumberFormat="1" applyFont="1" applyFill="1" applyBorder="1" applyAlignment="1" applyProtection="1">
      <alignment horizontal="left"/>
      <protection/>
    </xf>
    <xf numFmtId="49" fontId="21" fillId="0" borderId="21" xfId="59" applyNumberFormat="1" applyFont="1" applyFill="1" applyBorder="1" applyAlignment="1" applyProtection="1">
      <alignment horizontal="left"/>
      <protection/>
    </xf>
    <xf numFmtId="49" fontId="21" fillId="0" borderId="10" xfId="59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left"/>
      <protection/>
    </xf>
    <xf numFmtId="0" fontId="0" fillId="0" borderId="20" xfId="0" applyNumberFormat="1" applyFill="1" applyBorder="1" applyAlignment="1" applyProtection="1">
      <alignment horizontal="center"/>
      <protection/>
    </xf>
    <xf numFmtId="16" fontId="21" fillId="0" borderId="23" xfId="59" applyNumberFormat="1" applyFont="1" applyFill="1" applyBorder="1" applyAlignment="1" applyProtection="1" quotePrefix="1">
      <alignment horizontal="left"/>
      <protection/>
    </xf>
    <xf numFmtId="0" fontId="21" fillId="0" borderId="23" xfId="59" applyNumberFormat="1" applyFont="1" applyFill="1" applyBorder="1" applyAlignment="1" applyProtection="1" quotePrefix="1">
      <alignment horizontal="left"/>
      <protection/>
    </xf>
    <xf numFmtId="49" fontId="0" fillId="0" borderId="23" xfId="59" applyNumberFormat="1" applyFont="1" applyFill="1" applyBorder="1" applyAlignment="1" applyProtection="1">
      <alignment horizontal="left"/>
      <protection/>
    </xf>
    <xf numFmtId="0" fontId="21" fillId="0" borderId="23" xfId="59" applyNumberFormat="1" applyFont="1" applyFill="1" applyBorder="1" applyAlignment="1" applyProtection="1">
      <alignment horizontal="center"/>
      <protection/>
    </xf>
    <xf numFmtId="49" fontId="21" fillId="0" borderId="21" xfId="59" applyNumberFormat="1" applyFont="1" applyFill="1" applyBorder="1" applyAlignment="1" applyProtection="1">
      <alignment horizontal="center"/>
      <protection/>
    </xf>
    <xf numFmtId="49" fontId="21" fillId="0" borderId="23" xfId="59" applyNumberFormat="1" applyFont="1" applyFill="1" applyBorder="1" applyAlignment="1" applyProtection="1">
      <alignment horizontal="center"/>
      <protection/>
    </xf>
    <xf numFmtId="49" fontId="0" fillId="0" borderId="14" xfId="59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0" fillId="0" borderId="10" xfId="62" applyBorder="1">
      <alignment/>
      <protection/>
    </xf>
    <xf numFmtId="0" fontId="20" fillId="0" borderId="14" xfId="62" applyBorder="1">
      <alignment/>
      <protection/>
    </xf>
    <xf numFmtId="0" fontId="20" fillId="0" borderId="0" xfId="62">
      <alignment/>
      <protection/>
    </xf>
    <xf numFmtId="0" fontId="20" fillId="0" borderId="0" xfId="62" applyBorder="1" applyProtection="1">
      <alignment/>
      <protection/>
    </xf>
    <xf numFmtId="0" fontId="20" fillId="0" borderId="0" xfId="62" applyBorder="1">
      <alignment/>
      <protection/>
    </xf>
    <xf numFmtId="0" fontId="0" fillId="0" borderId="28" xfId="62" applyFont="1" applyFill="1" applyBorder="1" applyProtection="1">
      <alignment/>
      <protection/>
    </xf>
    <xf numFmtId="0" fontId="36" fillId="0" borderId="21" xfId="62" applyFont="1" applyFill="1" applyBorder="1" applyProtection="1">
      <alignment/>
      <protection/>
    </xf>
    <xf numFmtId="0" fontId="37" fillId="0" borderId="0" xfId="62" applyFont="1" applyBorder="1" applyProtection="1">
      <alignment/>
      <protection/>
    </xf>
    <xf numFmtId="0" fontId="20" fillId="0" borderId="21" xfId="62" applyFill="1" applyBorder="1" applyProtection="1">
      <alignment/>
      <protection/>
    </xf>
    <xf numFmtId="0" fontId="22" fillId="0" borderId="21" xfId="62" applyFont="1" applyFill="1" applyBorder="1" applyAlignment="1">
      <alignment horizontal="center"/>
      <protection/>
    </xf>
    <xf numFmtId="0" fontId="38" fillId="0" borderId="0" xfId="62" applyFont="1" applyBorder="1" applyProtection="1">
      <alignment/>
      <protection/>
    </xf>
    <xf numFmtId="2" fontId="0" fillId="0" borderId="29" xfId="62" applyNumberFormat="1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2" fontId="20" fillId="0" borderId="30" xfId="62" applyNumberFormat="1" applyFill="1" applyBorder="1" applyAlignment="1">
      <alignment horizontal="center"/>
      <protection/>
    </xf>
    <xf numFmtId="0" fontId="20" fillId="0" borderId="29" xfId="62" applyFill="1" applyBorder="1" applyAlignment="1">
      <alignment horizontal="center"/>
      <protection/>
    </xf>
    <xf numFmtId="2" fontId="20" fillId="0" borderId="31" xfId="62" applyNumberFormat="1" applyFill="1" applyBorder="1" applyAlignment="1">
      <alignment horizontal="center"/>
      <protection/>
    </xf>
    <xf numFmtId="2" fontId="0" fillId="0" borderId="32" xfId="62" applyNumberFormat="1" applyFont="1" applyFill="1" applyBorder="1" applyAlignment="1" quotePrefix="1">
      <alignment horizontal="left"/>
      <protection/>
    </xf>
    <xf numFmtId="2" fontId="20" fillId="0" borderId="0" xfId="62" applyNumberFormat="1" applyFill="1" applyBorder="1" applyAlignment="1">
      <alignment horizontal="left"/>
      <protection/>
    </xf>
    <xf numFmtId="0" fontId="20" fillId="0" borderId="0" xfId="62" applyFill="1">
      <alignment/>
      <protection/>
    </xf>
    <xf numFmtId="2" fontId="20" fillId="0" borderId="0" xfId="62" applyNumberFormat="1" applyFill="1" applyBorder="1">
      <alignment/>
      <protection/>
    </xf>
    <xf numFmtId="2" fontId="0" fillId="0" borderId="33" xfId="62" applyNumberFormat="1" applyFont="1" applyFill="1" applyBorder="1" applyAlignment="1" quotePrefix="1">
      <alignment horizontal="left"/>
      <protection/>
    </xf>
    <xf numFmtId="0" fontId="20" fillId="0" borderId="34" xfId="62" applyFill="1" applyBorder="1" applyAlignment="1">
      <alignment/>
      <protection/>
    </xf>
    <xf numFmtId="0" fontId="20" fillId="0" borderId="0" xfId="62" applyFill="1" applyBorder="1" applyAlignment="1">
      <alignment/>
      <protection/>
    </xf>
    <xf numFmtId="2" fontId="20" fillId="0" borderId="35" xfId="62" applyNumberFormat="1" applyFill="1" applyBorder="1" applyAlignment="1">
      <alignment horizontal="center"/>
      <protection/>
    </xf>
    <xf numFmtId="0" fontId="36" fillId="0" borderId="0" xfId="62" applyFont="1" applyBorder="1" applyAlignment="1" applyProtection="1">
      <alignment horizontal="left"/>
      <protection/>
    </xf>
    <xf numFmtId="0" fontId="36" fillId="0" borderId="0" xfId="62" applyFont="1" applyBorder="1" applyProtection="1">
      <alignment/>
      <protection/>
    </xf>
    <xf numFmtId="0" fontId="20" fillId="0" borderId="23" xfId="62" applyBorder="1" applyAlignment="1" applyProtection="1">
      <alignment horizontal="center"/>
      <protection/>
    </xf>
    <xf numFmtId="0" fontId="21" fillId="0" borderId="28" xfId="62" applyFont="1" applyBorder="1" applyAlignment="1" applyProtection="1">
      <alignment horizontal="left"/>
      <protection/>
    </xf>
    <xf numFmtId="0" fontId="0" fillId="0" borderId="36" xfId="62" applyFont="1" applyBorder="1" applyAlignment="1" applyProtection="1">
      <alignment horizontal="center"/>
      <protection/>
    </xf>
    <xf numFmtId="0" fontId="39" fillId="0" borderId="23" xfId="62" applyFont="1" applyBorder="1" applyAlignment="1" applyProtection="1">
      <alignment horizontal="center"/>
      <protection/>
    </xf>
    <xf numFmtId="0" fontId="39" fillId="0" borderId="28" xfId="62" applyFont="1" applyBorder="1" applyAlignment="1" applyProtection="1">
      <alignment horizontal="center"/>
      <protection/>
    </xf>
    <xf numFmtId="0" fontId="20" fillId="0" borderId="37" xfId="62" applyBorder="1" applyAlignment="1">
      <alignment horizontal="center"/>
      <protection/>
    </xf>
    <xf numFmtId="0" fontId="0" fillId="0" borderId="38" xfId="62" applyNumberFormat="1" applyFont="1" applyBorder="1" applyProtection="1">
      <alignment/>
      <protection/>
    </xf>
    <xf numFmtId="0" fontId="20" fillId="0" borderId="21" xfId="62" applyNumberFormat="1" applyBorder="1" applyProtection="1">
      <alignment/>
      <protection/>
    </xf>
    <xf numFmtId="0" fontId="20" fillId="0" borderId="36" xfId="62" applyBorder="1" applyProtection="1">
      <alignment/>
      <protection/>
    </xf>
    <xf numFmtId="1" fontId="20" fillId="24" borderId="23" xfId="62" applyNumberFormat="1" applyFont="1" applyFill="1" applyBorder="1" applyAlignment="1" applyProtection="1">
      <alignment horizontal="center"/>
      <protection locked="0"/>
    </xf>
    <xf numFmtId="1" fontId="20" fillId="24" borderId="23" xfId="62" applyNumberFormat="1" applyFill="1" applyBorder="1" applyAlignment="1" applyProtection="1">
      <alignment horizontal="center"/>
      <protection locked="0"/>
    </xf>
    <xf numFmtId="0" fontId="20" fillId="0" borderId="28" xfId="62" applyFont="1" applyBorder="1" applyAlignment="1" applyProtection="1">
      <alignment horizontal="right"/>
      <protection/>
    </xf>
    <xf numFmtId="0" fontId="20" fillId="0" borderId="21" xfId="62" applyFont="1" applyBorder="1" applyAlignment="1" applyProtection="1">
      <alignment horizontal="left"/>
      <protection/>
    </xf>
    <xf numFmtId="0" fontId="36" fillId="0" borderId="23" xfId="62" applyFont="1" applyFill="1" applyBorder="1" applyAlignment="1" applyProtection="1">
      <alignment horizontal="center"/>
      <protection/>
    </xf>
    <xf numFmtId="0" fontId="20" fillId="0" borderId="21" xfId="62" applyBorder="1" applyProtection="1">
      <alignment/>
      <protection/>
    </xf>
    <xf numFmtId="1" fontId="20" fillId="24" borderId="25" xfId="62" applyNumberFormat="1" applyFont="1" applyFill="1" applyBorder="1" applyAlignment="1" applyProtection="1">
      <alignment horizontal="center"/>
      <protection locked="0"/>
    </xf>
    <xf numFmtId="0" fontId="20" fillId="0" borderId="39" xfId="62" applyBorder="1" applyAlignment="1">
      <alignment horizontal="center"/>
      <protection/>
    </xf>
    <xf numFmtId="0" fontId="18" fillId="0" borderId="40" xfId="62" applyNumberFormat="1" applyFont="1" applyBorder="1" applyAlignment="1" applyProtection="1">
      <alignment horizontal="left"/>
      <protection/>
    </xf>
    <xf numFmtId="0" fontId="18" fillId="0" borderId="38" xfId="62" applyNumberFormat="1" applyFont="1" applyBorder="1" applyAlignment="1" applyProtection="1">
      <alignment horizontal="left"/>
      <protection/>
    </xf>
    <xf numFmtId="0" fontId="20" fillId="0" borderId="22" xfId="62" applyNumberFormat="1" applyBorder="1" applyAlignment="1" applyProtection="1">
      <alignment horizontal="left"/>
      <protection/>
    </xf>
    <xf numFmtId="1" fontId="20" fillId="24" borderId="23" xfId="62" applyNumberFormat="1" applyFont="1" applyFill="1" applyBorder="1" applyAlignment="1" applyProtection="1">
      <alignment horizontal="center" vertical="center"/>
      <protection locked="0"/>
    </xf>
    <xf numFmtId="1" fontId="20" fillId="24" borderId="41" xfId="62" applyNumberFormat="1" applyFont="1" applyFill="1" applyBorder="1" applyAlignment="1" applyProtection="1">
      <alignment horizontal="center" vertical="center"/>
      <protection locked="0"/>
    </xf>
    <xf numFmtId="1" fontId="20" fillId="24" borderId="25" xfId="62" applyNumberFormat="1" applyFont="1" applyFill="1" applyBorder="1" applyAlignment="1" applyProtection="1">
      <alignment horizontal="center" vertical="center"/>
      <protection locked="0"/>
    </xf>
    <xf numFmtId="1" fontId="20" fillId="24" borderId="25" xfId="62" applyNumberFormat="1" applyFill="1" applyBorder="1" applyAlignment="1" applyProtection="1">
      <alignment horizontal="center" vertical="center"/>
      <protection locked="0"/>
    </xf>
    <xf numFmtId="1" fontId="20" fillId="24" borderId="42" xfId="62" applyNumberFormat="1" applyFont="1" applyFill="1" applyBorder="1" applyAlignment="1" applyProtection="1">
      <alignment horizontal="center"/>
      <protection locked="0"/>
    </xf>
    <xf numFmtId="0" fontId="20" fillId="24" borderId="23" xfId="62" applyNumberFormat="1" applyFill="1" applyBorder="1" applyAlignment="1" applyProtection="1">
      <alignment horizontal="center"/>
      <protection locked="0"/>
    </xf>
    <xf numFmtId="0" fontId="36" fillId="0" borderId="28" xfId="62" applyFont="1" applyBorder="1" applyProtection="1">
      <alignment/>
      <protection/>
    </xf>
    <xf numFmtId="0" fontId="20" fillId="0" borderId="36" xfId="62" applyBorder="1">
      <alignment/>
      <protection/>
    </xf>
    <xf numFmtId="49" fontId="20" fillId="0" borderId="21" xfId="62" applyNumberFormat="1" applyFont="1" applyBorder="1" applyAlignment="1" applyProtection="1">
      <alignment horizontal="left"/>
      <protection/>
    </xf>
    <xf numFmtId="0" fontId="37" fillId="25" borderId="43" xfId="62" applyFont="1" applyFill="1" applyBorder="1" applyAlignment="1" applyProtection="1">
      <alignment horizontal="center"/>
      <protection/>
    </xf>
    <xf numFmtId="0" fontId="37" fillId="25" borderId="44" xfId="62" applyFont="1" applyFill="1" applyBorder="1" applyAlignment="1" applyProtection="1">
      <alignment horizontal="center"/>
      <protection/>
    </xf>
    <xf numFmtId="0" fontId="19" fillId="0" borderId="0" xfId="62" applyFont="1">
      <alignment/>
      <protection/>
    </xf>
    <xf numFmtId="0" fontId="20" fillId="0" borderId="45" xfId="62" applyBorder="1">
      <alignment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16" fontId="0" fillId="0" borderId="25" xfId="0" applyNumberFormat="1" applyFill="1" applyBorder="1" applyAlignment="1" applyProtection="1" quotePrefix="1">
      <alignment horizontal="center"/>
      <protection/>
    </xf>
    <xf numFmtId="16" fontId="0" fillId="0" borderId="26" xfId="0" applyNumberFormat="1" applyFill="1" applyBorder="1" applyAlignment="1" applyProtection="1" quotePrefix="1">
      <alignment horizontal="center"/>
      <protection/>
    </xf>
    <xf numFmtId="0" fontId="0" fillId="0" borderId="42" xfId="0" applyNumberFormat="1" applyFill="1" applyBorder="1" applyAlignment="1" applyProtection="1">
      <alignment horizontal="center"/>
      <protection/>
    </xf>
    <xf numFmtId="16" fontId="0" fillId="0" borderId="0" xfId="0" applyNumberFormat="1" applyAlignment="1" quotePrefix="1">
      <alignment horizontal="center"/>
    </xf>
    <xf numFmtId="0" fontId="0" fillId="0" borderId="26" xfId="0" applyNumberFormat="1" applyFill="1" applyBorder="1" applyAlignment="1" applyProtection="1" quotePrefix="1">
      <alignment horizontal="center"/>
      <protection/>
    </xf>
    <xf numFmtId="1" fontId="20" fillId="24" borderId="41" xfId="62" applyNumberFormat="1" applyFont="1" applyFill="1" applyBorder="1" applyAlignment="1" applyProtection="1" quotePrefix="1">
      <alignment horizontal="center" vertical="center"/>
      <protection locked="0"/>
    </xf>
    <xf numFmtId="1" fontId="20" fillId="24" borderId="23" xfId="62" applyNumberFormat="1" applyFont="1" applyFill="1" applyBorder="1" applyAlignment="1" applyProtection="1" quotePrefix="1">
      <alignment horizontal="center"/>
      <protection locked="0"/>
    </xf>
    <xf numFmtId="0" fontId="0" fillId="0" borderId="25" xfId="0" applyNumberFormat="1" applyFill="1" applyBorder="1" applyAlignment="1" applyProtection="1" quotePrefix="1">
      <alignment horizontal="center"/>
      <protection/>
    </xf>
    <xf numFmtId="0" fontId="19" fillId="0" borderId="0" xfId="61" applyFont="1">
      <alignment/>
      <protection/>
    </xf>
    <xf numFmtId="0" fontId="24" fillId="0" borderId="0" xfId="53" applyAlignment="1">
      <alignment/>
    </xf>
    <xf numFmtId="0" fontId="20" fillId="24" borderId="28" xfId="62" applyNumberFormat="1" applyFont="1" applyFill="1" applyBorder="1" applyAlignment="1" applyProtection="1">
      <alignment horizontal="left"/>
      <protection locked="0"/>
    </xf>
    <xf numFmtId="0" fontId="20" fillId="24" borderId="21" xfId="62" applyFill="1" applyBorder="1" applyAlignment="1" applyProtection="1">
      <alignment/>
      <protection locked="0"/>
    </xf>
    <xf numFmtId="0" fontId="20" fillId="24" borderId="36" xfId="62" applyFill="1" applyBorder="1" applyAlignment="1" applyProtection="1">
      <alignment/>
      <protection locked="0"/>
    </xf>
    <xf numFmtId="49" fontId="20" fillId="24" borderId="28" xfId="62" applyNumberFormat="1" applyFont="1" applyFill="1" applyBorder="1" applyAlignment="1" applyProtection="1">
      <alignment horizontal="left"/>
      <protection locked="0"/>
    </xf>
    <xf numFmtId="0" fontId="20" fillId="0" borderId="21" xfId="62" applyBorder="1" applyAlignment="1" applyProtection="1">
      <alignment/>
      <protection locked="0"/>
    </xf>
    <xf numFmtId="0" fontId="20" fillId="0" borderId="36" xfId="62" applyBorder="1" applyAlignment="1" applyProtection="1">
      <alignment/>
      <protection locked="0"/>
    </xf>
    <xf numFmtId="0" fontId="26" fillId="25" borderId="46" xfId="62" applyFont="1" applyFill="1" applyBorder="1" applyAlignment="1" applyProtection="1">
      <alignment horizontal="left" vertical="center" indent="2"/>
      <protection/>
    </xf>
    <xf numFmtId="0" fontId="20" fillId="0" borderId="46" xfId="62" applyBorder="1" applyAlignment="1">
      <alignment horizontal="left" vertical="center" indent="2"/>
      <protection/>
    </xf>
    <xf numFmtId="0" fontId="20" fillId="0" borderId="47" xfId="62" applyBorder="1" applyAlignment="1">
      <alignment horizontal="left" vertical="center" indent="2"/>
      <protection/>
    </xf>
    <xf numFmtId="2" fontId="36" fillId="24" borderId="28" xfId="62" applyNumberFormat="1" applyFont="1" applyFill="1" applyBorder="1" applyAlignment="1" applyProtection="1">
      <alignment horizontal="left" vertical="center" indent="2"/>
      <protection locked="0"/>
    </xf>
    <xf numFmtId="0" fontId="36" fillId="24" borderId="21" xfId="62" applyFont="1" applyFill="1" applyBorder="1" applyAlignment="1" applyProtection="1">
      <alignment horizontal="left" vertical="center" indent="2"/>
      <protection locked="0"/>
    </xf>
    <xf numFmtId="0" fontId="36" fillId="24" borderId="36" xfId="62" applyFont="1" applyFill="1" applyBorder="1" applyAlignment="1" applyProtection="1">
      <alignment horizontal="left" vertical="center" indent="2"/>
      <protection locked="0"/>
    </xf>
    <xf numFmtId="0" fontId="36" fillId="24" borderId="28" xfId="62" applyFont="1" applyFill="1" applyBorder="1" applyAlignment="1" applyProtection="1">
      <alignment horizontal="left" vertical="center" indent="2"/>
      <protection locked="0"/>
    </xf>
    <xf numFmtId="0" fontId="20" fillId="0" borderId="21" xfId="62" applyBorder="1" applyAlignment="1" applyProtection="1">
      <alignment horizontal="left" vertical="center" indent="2"/>
      <protection locked="0"/>
    </xf>
    <xf numFmtId="0" fontId="20" fillId="0" borderId="36" xfId="62" applyBorder="1" applyAlignment="1" applyProtection="1">
      <alignment horizontal="left" vertical="center" indent="2"/>
      <protection locked="0"/>
    </xf>
    <xf numFmtId="0" fontId="36" fillId="24" borderId="21" xfId="62" applyFont="1" applyFill="1" applyBorder="1" applyAlignment="1" applyProtection="1">
      <alignment/>
      <protection locked="0"/>
    </xf>
    <xf numFmtId="0" fontId="36" fillId="24" borderId="36" xfId="62" applyFont="1" applyFill="1" applyBorder="1" applyAlignment="1" applyProtection="1">
      <alignment/>
      <protection locked="0"/>
    </xf>
    <xf numFmtId="14" fontId="36" fillId="24" borderId="21" xfId="62" applyNumberFormat="1" applyFont="1" applyFill="1" applyBorder="1" applyAlignment="1" applyProtection="1">
      <alignment horizontal="center"/>
      <protection locked="0"/>
    </xf>
    <xf numFmtId="0" fontId="20" fillId="0" borderId="21" xfId="62" applyBorder="1" applyAlignment="1" applyProtection="1">
      <alignment horizontal="center"/>
      <protection locked="0"/>
    </xf>
    <xf numFmtId="17" fontId="36" fillId="24" borderId="21" xfId="62" applyNumberFormat="1" applyFont="1" applyFill="1" applyBorder="1" applyAlignment="1" applyProtection="1" quotePrefix="1">
      <alignment/>
      <protection locked="0"/>
    </xf>
    <xf numFmtId="0" fontId="20" fillId="24" borderId="21" xfId="62" applyNumberFormat="1" applyFont="1" applyFill="1" applyBorder="1" applyAlignment="1" applyProtection="1">
      <alignment horizontal="left"/>
      <protection locked="0"/>
    </xf>
    <xf numFmtId="0" fontId="20" fillId="24" borderId="36" xfId="62" applyNumberFormat="1" applyFont="1" applyFill="1" applyBorder="1" applyAlignment="1" applyProtection="1">
      <alignment horizontal="left"/>
      <protection locked="0"/>
    </xf>
    <xf numFmtId="0" fontId="36" fillId="24" borderId="21" xfId="62" applyFont="1" applyFill="1" applyBorder="1" applyAlignment="1" applyProtection="1" quotePrefix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äärittämätön" xfId="56"/>
    <cellStyle name="Neutral" xfId="57"/>
    <cellStyle name="Normaali_Mj-12" xfId="58"/>
    <cellStyle name="Normal 2" xfId="59"/>
    <cellStyle name="Normal_Aikataulut" xfId="60"/>
    <cellStyle name="Normal_Book1" xfId="61"/>
    <cellStyle name="Normal_JoukkuePoytakirja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314325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5981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764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764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764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764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764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7</xdr:row>
      <xdr:rowOff>0</xdr:rowOff>
    </xdr:from>
    <xdr:to>
      <xdr:col>16</xdr:col>
      <xdr:colOff>171450</xdr:colOff>
      <xdr:row>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6764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0</xdr:rowOff>
    </xdr:from>
    <xdr:to>
      <xdr:col>16</xdr:col>
      <xdr:colOff>276225</xdr:colOff>
      <xdr:row>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667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koleme.kuvat.fi/kuvat/Vet.joukkue-SM+2011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D8" sqref="D8"/>
    </sheetView>
  </sheetViews>
  <sheetFormatPr defaultColWidth="9.140625" defaultRowHeight="12.75"/>
  <cols>
    <col min="1" max="2" width="9.140625" style="54" customWidth="1"/>
    <col min="3" max="3" width="11.8515625" style="54" bestFit="1" customWidth="1"/>
    <col min="4" max="16384" width="9.140625" style="54" customWidth="1"/>
  </cols>
  <sheetData>
    <row r="1" ht="21.75" customHeight="1"/>
    <row r="2" spans="7:8" ht="21.75" customHeight="1">
      <c r="G2" s="55"/>
      <c r="H2" s="55"/>
    </row>
    <row r="3" ht="21.75" customHeight="1">
      <c r="A3"/>
    </row>
    <row r="4" ht="21.75" customHeight="1"/>
    <row r="5" ht="21.75" customHeight="1"/>
    <row r="6" ht="21.75" customHeight="1"/>
    <row r="7" ht="21.75" customHeight="1"/>
    <row r="8" spans="1:4" ht="21.75" customHeight="1">
      <c r="A8" s="151" t="s">
        <v>285</v>
      </c>
      <c r="D8" s="152" t="s">
        <v>286</v>
      </c>
    </row>
    <row r="9" ht="21.75" customHeight="1"/>
    <row r="10" spans="2:6" ht="21.75" customHeight="1">
      <c r="B10" s="59" t="s">
        <v>140</v>
      </c>
      <c r="C10" s="59"/>
      <c r="D10" s="55" t="s">
        <v>141</v>
      </c>
      <c r="E10" s="55"/>
      <c r="F10" s="55"/>
    </row>
    <row r="11" ht="21.75" customHeight="1"/>
    <row r="12" spans="2:4" ht="21.75" customHeight="1">
      <c r="B12" s="55" t="s">
        <v>15</v>
      </c>
      <c r="C12" s="56" t="s">
        <v>137</v>
      </c>
      <c r="D12" s="55"/>
    </row>
    <row r="13" spans="2:4" ht="21.75" customHeight="1">
      <c r="B13" s="55" t="s">
        <v>25</v>
      </c>
      <c r="C13" s="57" t="s">
        <v>138</v>
      </c>
      <c r="D13" s="55"/>
    </row>
    <row r="14" spans="2:4" ht="21.75" customHeight="1">
      <c r="B14" s="55" t="s">
        <v>33</v>
      </c>
      <c r="C14" s="56" t="s">
        <v>137</v>
      </c>
      <c r="D14" s="55"/>
    </row>
    <row r="15" spans="2:4" ht="21.75" customHeight="1">
      <c r="B15" s="55" t="s">
        <v>45</v>
      </c>
      <c r="C15" s="58" t="s">
        <v>138</v>
      </c>
      <c r="D15" s="55"/>
    </row>
    <row r="16" spans="2:4" ht="21.75" customHeight="1">
      <c r="B16" s="55" t="s">
        <v>76</v>
      </c>
      <c r="C16" s="56" t="s">
        <v>137</v>
      </c>
      <c r="D16" s="55"/>
    </row>
    <row r="17" spans="2:4" ht="21.75" customHeight="1">
      <c r="B17" s="55" t="s">
        <v>94</v>
      </c>
      <c r="C17" s="56" t="s">
        <v>139</v>
      </c>
      <c r="D17" s="55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hyperlinks>
    <hyperlink ref="D8" r:id="rId1" display="http://eskoleme.kuvat.fi/kuvat/Vet.joukkue-SM+2011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 transitionEvaluation="1">
    <pageSetUpPr fitToPage="1"/>
  </sheetPr>
  <dimension ref="A1:O459"/>
  <sheetViews>
    <sheetView defaultGridColor="0" colorId="22" workbookViewId="0" topLeftCell="A1">
      <selection activeCell="I3" sqref="I3:N3"/>
    </sheetView>
  </sheetViews>
  <sheetFormatPr defaultColWidth="12.57421875" defaultRowHeight="12.75"/>
  <cols>
    <col min="1" max="1" width="5.28125" style="84" customWidth="1"/>
    <col min="2" max="2" width="7.7109375" style="84" customWidth="1"/>
    <col min="3" max="3" width="26.7109375" style="84" customWidth="1"/>
    <col min="4" max="4" width="13.7109375" style="84" customWidth="1"/>
    <col min="5" max="5" width="14.00390625" style="84" customWidth="1"/>
    <col min="6" max="10" width="7.421875" style="84" customWidth="1"/>
    <col min="11" max="12" width="3.7109375" style="84" customWidth="1"/>
    <col min="13" max="13" width="4.57421875" style="84" customWidth="1"/>
    <col min="14" max="14" width="5.00390625" style="84" customWidth="1"/>
    <col min="15" max="15" width="3.57421875" style="84" customWidth="1"/>
    <col min="16" max="16384" width="12.57421875" style="84" customWidth="1"/>
  </cols>
  <sheetData>
    <row r="1" spans="1:15" ht="18.75" customHeight="1">
      <c r="A1" s="82"/>
      <c r="D1" s="85"/>
      <c r="E1" s="85"/>
      <c r="F1" s="86"/>
      <c r="G1" s="87" t="s">
        <v>164</v>
      </c>
      <c r="H1" s="88"/>
      <c r="I1" s="168" t="s">
        <v>101</v>
      </c>
      <c r="J1" s="157"/>
      <c r="K1" s="157"/>
      <c r="L1" s="157"/>
      <c r="M1" s="157"/>
      <c r="N1" s="158"/>
      <c r="O1" s="83"/>
    </row>
    <row r="2" spans="1:15" ht="18" customHeight="1">
      <c r="A2" s="82"/>
      <c r="B2" s="89" t="s">
        <v>165</v>
      </c>
      <c r="D2" s="85"/>
      <c r="E2" s="85"/>
      <c r="F2" s="86"/>
      <c r="G2" s="87" t="s">
        <v>166</v>
      </c>
      <c r="H2" s="88"/>
      <c r="I2" s="168" t="s">
        <v>7</v>
      </c>
      <c r="J2" s="157"/>
      <c r="K2" s="157"/>
      <c r="L2" s="157"/>
      <c r="M2" s="157"/>
      <c r="N2" s="158"/>
      <c r="O2" s="83"/>
    </row>
    <row r="3" spans="1:15" ht="19.5" customHeight="1">
      <c r="A3" s="82"/>
      <c r="B3" s="85"/>
      <c r="C3" s="85" t="s">
        <v>167</v>
      </c>
      <c r="D3" s="85"/>
      <c r="E3" s="85"/>
      <c r="F3" s="85"/>
      <c r="G3" s="87" t="s">
        <v>168</v>
      </c>
      <c r="H3" s="90"/>
      <c r="I3" s="168" t="s">
        <v>228</v>
      </c>
      <c r="J3" s="168"/>
      <c r="K3" s="168"/>
      <c r="L3" s="168"/>
      <c r="M3" s="168"/>
      <c r="N3" s="169"/>
      <c r="O3" s="83"/>
    </row>
    <row r="4" spans="1:15" ht="18.75" customHeight="1">
      <c r="A4" s="82"/>
      <c r="B4" s="85"/>
      <c r="C4" s="85"/>
      <c r="D4" s="85"/>
      <c r="E4" s="85"/>
      <c r="F4" s="85"/>
      <c r="G4" s="87" t="s">
        <v>169</v>
      </c>
      <c r="H4" s="88"/>
      <c r="I4" s="170">
        <v>40874</v>
      </c>
      <c r="J4" s="171"/>
      <c r="K4" s="171"/>
      <c r="L4" s="91" t="s">
        <v>170</v>
      </c>
      <c r="M4" s="172" t="s">
        <v>138</v>
      </c>
      <c r="N4" s="169"/>
      <c r="O4" s="83"/>
    </row>
    <row r="5" spans="1:15" ht="18" customHeight="1" thickBot="1">
      <c r="A5" s="82"/>
      <c r="C5" s="92" t="s">
        <v>171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thickBot="1">
      <c r="A6" s="82"/>
      <c r="B6" s="93" t="s">
        <v>172</v>
      </c>
      <c r="C6" s="162" t="s">
        <v>59</v>
      </c>
      <c r="D6" s="163"/>
      <c r="E6" s="164"/>
      <c r="F6" s="94" t="s">
        <v>173</v>
      </c>
      <c r="G6" s="165" t="s">
        <v>73</v>
      </c>
      <c r="H6" s="166"/>
      <c r="I6" s="166"/>
      <c r="J6" s="166"/>
      <c r="K6" s="166"/>
      <c r="L6" s="166"/>
      <c r="M6" s="166"/>
      <c r="N6" s="167"/>
      <c r="O6" s="83"/>
    </row>
    <row r="7" spans="1:15" ht="22.5" customHeight="1" thickBot="1">
      <c r="A7" s="82"/>
      <c r="B7" s="95" t="s">
        <v>174</v>
      </c>
      <c r="C7" s="153" t="s">
        <v>229</v>
      </c>
      <c r="D7" s="154"/>
      <c r="E7" s="155"/>
      <c r="F7" s="96" t="s">
        <v>175</v>
      </c>
      <c r="G7" s="156" t="s">
        <v>231</v>
      </c>
      <c r="H7" s="157"/>
      <c r="I7" s="157"/>
      <c r="J7" s="157"/>
      <c r="K7" s="157"/>
      <c r="L7" s="157"/>
      <c r="M7" s="157"/>
      <c r="N7" s="158"/>
      <c r="O7" s="83"/>
    </row>
    <row r="8" spans="1:15" ht="18.75" customHeight="1" thickBot="1">
      <c r="A8" s="82"/>
      <c r="B8" s="97" t="s">
        <v>176</v>
      </c>
      <c r="C8" s="153" t="s">
        <v>230</v>
      </c>
      <c r="D8" s="154"/>
      <c r="E8" s="155"/>
      <c r="F8" s="96" t="s">
        <v>177</v>
      </c>
      <c r="G8" s="156" t="s">
        <v>232</v>
      </c>
      <c r="H8" s="157"/>
      <c r="I8" s="157"/>
      <c r="J8" s="157"/>
      <c r="K8" s="157"/>
      <c r="L8" s="157"/>
      <c r="M8" s="157"/>
      <c r="N8" s="158"/>
      <c r="O8" s="83"/>
    </row>
    <row r="9" spans="1:15" ht="19.5" customHeight="1" thickBot="1">
      <c r="A9" s="82"/>
      <c r="B9" s="98" t="s">
        <v>178</v>
      </c>
      <c r="C9" s="99"/>
      <c r="D9" s="100"/>
      <c r="E9" s="101"/>
      <c r="F9" s="102" t="s">
        <v>178</v>
      </c>
      <c r="G9" s="103"/>
      <c r="H9" s="104"/>
      <c r="I9" s="104"/>
      <c r="J9" s="104"/>
      <c r="K9" s="104"/>
      <c r="L9" s="104"/>
      <c r="M9" s="104"/>
      <c r="N9" s="104"/>
      <c r="O9" s="83"/>
    </row>
    <row r="10" spans="1:15" ht="15" customHeight="1" thickBot="1">
      <c r="A10" s="82"/>
      <c r="B10" s="95"/>
      <c r="C10" s="153" t="s">
        <v>229</v>
      </c>
      <c r="D10" s="154"/>
      <c r="E10" s="155"/>
      <c r="F10" s="96"/>
      <c r="G10" s="156" t="s">
        <v>231</v>
      </c>
      <c r="H10" s="157"/>
      <c r="I10" s="157"/>
      <c r="J10" s="157"/>
      <c r="K10" s="157"/>
      <c r="L10" s="157"/>
      <c r="M10" s="157"/>
      <c r="N10" s="158"/>
      <c r="O10" s="83"/>
    </row>
    <row r="11" spans="1:15" ht="20.25" customHeight="1" thickBot="1">
      <c r="A11" s="82"/>
      <c r="B11" s="105"/>
      <c r="C11" s="153" t="s">
        <v>230</v>
      </c>
      <c r="D11" s="154"/>
      <c r="E11" s="155"/>
      <c r="F11" s="96"/>
      <c r="G11" s="156" t="s">
        <v>232</v>
      </c>
      <c r="H11" s="157"/>
      <c r="I11" s="157"/>
      <c r="J11" s="157"/>
      <c r="K11" s="157"/>
      <c r="L11" s="157"/>
      <c r="M11" s="157"/>
      <c r="N11" s="158"/>
      <c r="O11" s="83"/>
    </row>
    <row r="12" spans="1:15" ht="21.75" customHeight="1">
      <c r="A12" s="82"/>
      <c r="B12" s="85"/>
      <c r="C12" s="85"/>
      <c r="D12" s="85"/>
      <c r="E12" s="85"/>
      <c r="F12" s="92" t="s">
        <v>179</v>
      </c>
      <c r="G12" s="92"/>
      <c r="H12" s="92"/>
      <c r="I12" s="92"/>
      <c r="J12" s="85"/>
      <c r="K12" s="85"/>
      <c r="L12" s="85"/>
      <c r="M12" s="106"/>
      <c r="N12" s="86"/>
      <c r="O12" s="83"/>
    </row>
    <row r="13" spans="1:15" ht="19.5" customHeight="1">
      <c r="A13" s="82"/>
      <c r="B13" s="107" t="s">
        <v>180</v>
      </c>
      <c r="C13" s="85"/>
      <c r="D13" s="85"/>
      <c r="E13" s="85"/>
      <c r="F13" s="108" t="s">
        <v>181</v>
      </c>
      <c r="G13" s="108" t="s">
        <v>182</v>
      </c>
      <c r="H13" s="108" t="s">
        <v>183</v>
      </c>
      <c r="I13" s="108" t="s">
        <v>184</v>
      </c>
      <c r="J13" s="108" t="s">
        <v>185</v>
      </c>
      <c r="K13" s="109" t="s">
        <v>186</v>
      </c>
      <c r="L13" s="110"/>
      <c r="M13" s="111" t="s">
        <v>187</v>
      </c>
      <c r="N13" s="112" t="s">
        <v>188</v>
      </c>
      <c r="O13" s="83"/>
    </row>
    <row r="14" spans="1:15" ht="17.25" customHeight="1">
      <c r="A14" s="82"/>
      <c r="B14" s="113" t="s">
        <v>189</v>
      </c>
      <c r="C14" s="114" t="str">
        <f>IF(+C7&gt;"",C7&amp;" - "&amp;G7,"")</f>
        <v>Holm Veikko - Orivuori Seppo</v>
      </c>
      <c r="D14" s="115"/>
      <c r="E14" s="116"/>
      <c r="F14" s="117">
        <v>8</v>
      </c>
      <c r="G14" s="117">
        <v>9</v>
      </c>
      <c r="H14" s="117">
        <v>6</v>
      </c>
      <c r="I14" s="118"/>
      <c r="J14" s="118"/>
      <c r="K14" s="119">
        <v>3</v>
      </c>
      <c r="L14" s="120">
        <v>0</v>
      </c>
      <c r="M14" s="121">
        <f aca="true" t="shared" si="0" ref="M14:N18">IF(K14=3,1,"")</f>
        <v>1</v>
      </c>
      <c r="N14" s="121">
        <f t="shared" si="0"/>
      </c>
      <c r="O14" s="83"/>
    </row>
    <row r="15" spans="1:15" ht="18.75" customHeight="1">
      <c r="A15" s="82"/>
      <c r="B15" s="113" t="s">
        <v>190</v>
      </c>
      <c r="C15" s="114" t="str">
        <f>IF(C8&gt;"",C8&amp;" - "&amp;G8,"")</f>
        <v>Valtakoski Jyri - Ahola Tapani</v>
      </c>
      <c r="D15" s="122"/>
      <c r="E15" s="116"/>
      <c r="F15" s="123">
        <v>3</v>
      </c>
      <c r="G15" s="117">
        <v>7</v>
      </c>
      <c r="H15" s="117">
        <v>7</v>
      </c>
      <c r="I15" s="117" t="s">
        <v>2</v>
      </c>
      <c r="J15" s="117" t="s">
        <v>2</v>
      </c>
      <c r="K15" s="119">
        <v>3</v>
      </c>
      <c r="L15" s="120">
        <v>0</v>
      </c>
      <c r="M15" s="121">
        <f t="shared" si="0"/>
        <v>1</v>
      </c>
      <c r="N15" s="121">
        <f t="shared" si="0"/>
      </c>
      <c r="O15" s="83"/>
    </row>
    <row r="16" spans="1:15" ht="18.75" customHeight="1">
      <c r="A16" s="82"/>
      <c r="B16" s="124" t="s">
        <v>191</v>
      </c>
      <c r="C16" s="125" t="str">
        <f>IF(C10&gt;"",C10&amp;" / "&amp;C11,"")</f>
        <v>Holm Veikko / Valtakoski Jyri</v>
      </c>
      <c r="D16" s="126" t="str">
        <f>IF(G10&gt;"",G10&amp;" / "&amp;G11,"")</f>
        <v>Orivuori Seppo / Ahola Tapani</v>
      </c>
      <c r="E16" s="127"/>
      <c r="F16" s="128">
        <v>-9</v>
      </c>
      <c r="G16" s="129">
        <v>8</v>
      </c>
      <c r="H16" s="130">
        <v>6</v>
      </c>
      <c r="I16" s="131">
        <v>7</v>
      </c>
      <c r="J16" s="131"/>
      <c r="K16" s="119">
        <v>3</v>
      </c>
      <c r="L16" s="120">
        <v>1</v>
      </c>
      <c r="M16" s="121">
        <f t="shared" si="0"/>
        <v>1</v>
      </c>
      <c r="N16" s="121">
        <f t="shared" si="0"/>
      </c>
      <c r="O16" s="83"/>
    </row>
    <row r="17" spans="1:15" ht="18.75" customHeight="1">
      <c r="A17" s="82"/>
      <c r="B17" s="113" t="s">
        <v>192</v>
      </c>
      <c r="C17" s="114" t="str">
        <f>IF(+C7&gt;"",C7&amp;" - "&amp;G8,"")</f>
        <v>Holm Veikko - Ahola Tapani</v>
      </c>
      <c r="D17" s="122"/>
      <c r="E17" s="116"/>
      <c r="F17" s="132" t="s">
        <v>2</v>
      </c>
      <c r="G17" s="117" t="s">
        <v>2</v>
      </c>
      <c r="H17" s="117" t="s">
        <v>2</v>
      </c>
      <c r="I17" s="117" t="s">
        <v>2</v>
      </c>
      <c r="J17" s="118"/>
      <c r="K17" s="119" t="s">
        <v>2</v>
      </c>
      <c r="L17" s="120" t="s">
        <v>2</v>
      </c>
      <c r="M17" s="121">
        <f t="shared" si="0"/>
      </c>
      <c r="N17" s="121">
        <f t="shared" si="0"/>
      </c>
      <c r="O17" s="83"/>
    </row>
    <row r="18" spans="1:15" ht="19.5" customHeight="1" thickBot="1">
      <c r="A18" s="82"/>
      <c r="B18" s="113" t="s">
        <v>193</v>
      </c>
      <c r="C18" s="114" t="str">
        <f>IF(+C8&gt;"",C8&amp;" - "&amp;G7,"")</f>
        <v>Valtakoski Jyri - Orivuori Seppo</v>
      </c>
      <c r="D18" s="122"/>
      <c r="E18" s="116"/>
      <c r="F18" s="133"/>
      <c r="G18" s="133"/>
      <c r="H18" s="133"/>
      <c r="I18" s="133"/>
      <c r="J18" s="133"/>
      <c r="K18" s="119" t="s">
        <v>2</v>
      </c>
      <c r="L18" s="120" t="s">
        <v>2</v>
      </c>
      <c r="M18" s="121">
        <f t="shared" si="0"/>
      </c>
      <c r="N18" s="121">
        <f t="shared" si="0"/>
      </c>
      <c r="O18" s="83"/>
    </row>
    <row r="19" spans="1:15" ht="19.5" customHeight="1" thickBot="1">
      <c r="A19" s="82"/>
      <c r="B19" s="85"/>
      <c r="C19" s="85"/>
      <c r="D19" s="85"/>
      <c r="E19" s="85"/>
      <c r="F19" s="85"/>
      <c r="G19" s="85"/>
      <c r="H19" s="85"/>
      <c r="I19" s="134" t="s">
        <v>194</v>
      </c>
      <c r="J19" s="135"/>
      <c r="K19" s="119" t="s">
        <v>2</v>
      </c>
      <c r="L19" s="136" t="s">
        <v>2</v>
      </c>
      <c r="M19" s="137">
        <v>3</v>
      </c>
      <c r="N19" s="138">
        <v>0</v>
      </c>
      <c r="O19" s="83"/>
    </row>
    <row r="20" spans="1:15" ht="21.75" customHeight="1">
      <c r="A20" s="82"/>
      <c r="B20" s="107" t="s">
        <v>195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5.75">
      <c r="A21" s="82"/>
      <c r="B21" s="107" t="s">
        <v>195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5">
      <c r="A22" s="82"/>
      <c r="B22" s="85" t="s">
        <v>196</v>
      </c>
      <c r="C22" s="85"/>
      <c r="D22" s="85" t="s">
        <v>197</v>
      </c>
      <c r="F22" s="85"/>
      <c r="G22" s="85" t="s">
        <v>151</v>
      </c>
      <c r="I22" s="85"/>
      <c r="J22" s="84" t="s">
        <v>198</v>
      </c>
      <c r="L22" s="85"/>
      <c r="M22" s="85"/>
      <c r="N22" s="85"/>
      <c r="O22" s="83"/>
    </row>
    <row r="23" spans="1:15" ht="18.75" thickBot="1">
      <c r="A23" s="82"/>
      <c r="B23" s="85"/>
      <c r="C23" s="85"/>
      <c r="D23" s="85"/>
      <c r="E23" s="85"/>
      <c r="F23" s="85"/>
      <c r="G23" s="85"/>
      <c r="H23" s="85"/>
      <c r="I23" s="85"/>
      <c r="J23" s="159" t="s">
        <v>59</v>
      </c>
      <c r="K23" s="160"/>
      <c r="L23" s="160"/>
      <c r="M23" s="160"/>
      <c r="N23" s="161"/>
      <c r="O23" s="83"/>
    </row>
    <row r="24" spans="1:15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O24" s="83"/>
    </row>
    <row r="25" spans="1:15" ht="9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O25" s="83"/>
    </row>
    <row r="26" spans="1:14" ht="15.75">
      <c r="A26" s="82"/>
      <c r="D26" s="85"/>
      <c r="E26" s="85"/>
      <c r="F26" s="86"/>
      <c r="G26" s="87" t="s">
        <v>164</v>
      </c>
      <c r="H26" s="88"/>
      <c r="I26" s="168" t="s">
        <v>101</v>
      </c>
      <c r="J26" s="157"/>
      <c r="K26" s="157"/>
      <c r="L26" s="157"/>
      <c r="M26" s="157"/>
      <c r="N26" s="158"/>
    </row>
    <row r="27" spans="1:14" ht="20.25">
      <c r="A27" s="82"/>
      <c r="B27" s="89" t="s">
        <v>165</v>
      </c>
      <c r="D27" s="85"/>
      <c r="E27" s="85"/>
      <c r="F27" s="86"/>
      <c r="G27" s="87" t="s">
        <v>166</v>
      </c>
      <c r="H27" s="88"/>
      <c r="I27" s="168" t="s">
        <v>7</v>
      </c>
      <c r="J27" s="157"/>
      <c r="K27" s="157"/>
      <c r="L27" s="157"/>
      <c r="M27" s="157"/>
      <c r="N27" s="158"/>
    </row>
    <row r="28" spans="1:14" ht="15.75">
      <c r="A28" s="82"/>
      <c r="B28" s="85"/>
      <c r="C28" s="85" t="s">
        <v>167</v>
      </c>
      <c r="D28" s="85"/>
      <c r="E28" s="85"/>
      <c r="F28" s="85"/>
      <c r="G28" s="87" t="s">
        <v>168</v>
      </c>
      <c r="H28" s="90"/>
      <c r="I28" s="168" t="s">
        <v>228</v>
      </c>
      <c r="J28" s="168"/>
      <c r="K28" s="168"/>
      <c r="L28" s="168"/>
      <c r="M28" s="168"/>
      <c r="N28" s="169"/>
    </row>
    <row r="29" spans="1:14" ht="15.75">
      <c r="A29" s="82"/>
      <c r="B29" s="85"/>
      <c r="C29" s="85"/>
      <c r="D29" s="85"/>
      <c r="E29" s="85"/>
      <c r="F29" s="85"/>
      <c r="G29" s="87" t="s">
        <v>169</v>
      </c>
      <c r="H29" s="88"/>
      <c r="I29" s="170">
        <v>40874</v>
      </c>
      <c r="J29" s="171"/>
      <c r="K29" s="171"/>
      <c r="L29" s="91" t="s">
        <v>170</v>
      </c>
      <c r="M29" s="175" t="s">
        <v>138</v>
      </c>
      <c r="N29" s="169"/>
    </row>
    <row r="30" spans="1:14" ht="15.75" thickBot="1">
      <c r="A30" s="82"/>
      <c r="C30" s="92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6.5" thickBot="1">
      <c r="A31" s="82"/>
      <c r="B31" s="93" t="s">
        <v>172</v>
      </c>
      <c r="C31" s="162" t="s">
        <v>6</v>
      </c>
      <c r="D31" s="163"/>
      <c r="E31" s="164"/>
      <c r="F31" s="94" t="s">
        <v>173</v>
      </c>
      <c r="G31" s="165" t="s">
        <v>54</v>
      </c>
      <c r="H31" s="166"/>
      <c r="I31" s="166"/>
      <c r="J31" s="166"/>
      <c r="K31" s="166"/>
      <c r="L31" s="166"/>
      <c r="M31" s="166"/>
      <c r="N31" s="167"/>
    </row>
    <row r="32" spans="1:14" ht="15.75" thickBot="1">
      <c r="A32" s="82"/>
      <c r="B32" s="95" t="s">
        <v>174</v>
      </c>
      <c r="C32" s="153" t="s">
        <v>233</v>
      </c>
      <c r="D32" s="154"/>
      <c r="E32" s="155"/>
      <c r="F32" s="96" t="s">
        <v>175</v>
      </c>
      <c r="G32" s="156" t="s">
        <v>236</v>
      </c>
      <c r="H32" s="157"/>
      <c r="I32" s="157"/>
      <c r="J32" s="157"/>
      <c r="K32" s="157"/>
      <c r="L32" s="157"/>
      <c r="M32" s="157"/>
      <c r="N32" s="158"/>
    </row>
    <row r="33" spans="1:14" ht="15.75" thickBot="1">
      <c r="A33" s="82"/>
      <c r="B33" s="97" t="s">
        <v>176</v>
      </c>
      <c r="C33" s="153" t="s">
        <v>234</v>
      </c>
      <c r="D33" s="154"/>
      <c r="E33" s="155"/>
      <c r="F33" s="96" t="s">
        <v>177</v>
      </c>
      <c r="G33" s="156" t="s">
        <v>237</v>
      </c>
      <c r="H33" s="157"/>
      <c r="I33" s="157"/>
      <c r="J33" s="157"/>
      <c r="K33" s="157"/>
      <c r="L33" s="157"/>
      <c r="M33" s="157"/>
      <c r="N33" s="158"/>
    </row>
    <row r="34" spans="1:14" ht="15.75" thickBot="1">
      <c r="A34" s="82"/>
      <c r="B34" s="98" t="s">
        <v>178</v>
      </c>
      <c r="C34" s="99"/>
      <c r="D34" s="100"/>
      <c r="E34" s="101"/>
      <c r="F34" s="102" t="s">
        <v>178</v>
      </c>
      <c r="G34" s="103"/>
      <c r="H34" s="104"/>
      <c r="I34" s="104"/>
      <c r="J34" s="104"/>
      <c r="K34" s="104"/>
      <c r="L34" s="104"/>
      <c r="M34" s="104"/>
      <c r="N34" s="104"/>
    </row>
    <row r="35" spans="1:14" ht="15.75" thickBot="1">
      <c r="A35" s="82"/>
      <c r="B35" s="95"/>
      <c r="C35" s="153" t="s">
        <v>233</v>
      </c>
      <c r="D35" s="154"/>
      <c r="E35" s="155"/>
      <c r="F35" s="96"/>
      <c r="G35" s="156" t="s">
        <v>236</v>
      </c>
      <c r="H35" s="157"/>
      <c r="I35" s="157"/>
      <c r="J35" s="157"/>
      <c r="K35" s="157"/>
      <c r="L35" s="157"/>
      <c r="M35" s="157"/>
      <c r="N35" s="158"/>
    </row>
    <row r="36" spans="1:14" ht="15.75" thickBot="1">
      <c r="A36" s="82"/>
      <c r="B36" s="105"/>
      <c r="C36" s="153" t="s">
        <v>235</v>
      </c>
      <c r="D36" s="154"/>
      <c r="E36" s="155"/>
      <c r="F36" s="96"/>
      <c r="G36" s="156" t="s">
        <v>237</v>
      </c>
      <c r="H36" s="157"/>
      <c r="I36" s="157"/>
      <c r="J36" s="157"/>
      <c r="K36" s="157"/>
      <c r="L36" s="157"/>
      <c r="M36" s="157"/>
      <c r="N36" s="158"/>
    </row>
    <row r="37" spans="1:14" ht="15.75">
      <c r="A37" s="82"/>
      <c r="B37" s="85"/>
      <c r="C37" s="85"/>
      <c r="D37" s="85"/>
      <c r="E37" s="85"/>
      <c r="F37" s="92" t="s">
        <v>179</v>
      </c>
      <c r="G37" s="92"/>
      <c r="H37" s="92"/>
      <c r="I37" s="92"/>
      <c r="J37" s="85"/>
      <c r="K37" s="85"/>
      <c r="L37" s="85"/>
      <c r="M37" s="106"/>
      <c r="N37" s="86"/>
    </row>
    <row r="38" spans="1:14" ht="15.75">
      <c r="A38" s="82"/>
      <c r="B38" s="107" t="s">
        <v>180</v>
      </c>
      <c r="C38" s="85"/>
      <c r="D38" s="85"/>
      <c r="E38" s="85"/>
      <c r="F38" s="108" t="s">
        <v>181</v>
      </c>
      <c r="G38" s="108" t="s">
        <v>182</v>
      </c>
      <c r="H38" s="108" t="s">
        <v>183</v>
      </c>
      <c r="I38" s="108" t="s">
        <v>184</v>
      </c>
      <c r="J38" s="108" t="s">
        <v>185</v>
      </c>
      <c r="K38" s="109" t="s">
        <v>186</v>
      </c>
      <c r="L38" s="110"/>
      <c r="M38" s="111" t="s">
        <v>187</v>
      </c>
      <c r="N38" s="112" t="s">
        <v>188</v>
      </c>
    </row>
    <row r="39" spans="1:14" ht="15.75">
      <c r="A39" s="82"/>
      <c r="B39" s="113" t="s">
        <v>189</v>
      </c>
      <c r="C39" s="114" t="str">
        <f>IF(+C32&gt;"",C32&amp;" - "&amp;G32,"")</f>
        <v>Nordling Eero - Saukko Lauri</v>
      </c>
      <c r="D39" s="115"/>
      <c r="E39" s="116"/>
      <c r="F39" s="117">
        <v>9</v>
      </c>
      <c r="G39" s="117">
        <v>-7</v>
      </c>
      <c r="H39" s="117">
        <v>-10</v>
      </c>
      <c r="I39" s="118">
        <v>6</v>
      </c>
      <c r="J39" s="118">
        <v>6</v>
      </c>
      <c r="K39" s="119">
        <v>3</v>
      </c>
      <c r="L39" s="120">
        <v>2</v>
      </c>
      <c r="M39" s="121">
        <f aca="true" t="shared" si="1" ref="M39:N43">IF(K39=3,1,"")</f>
        <v>1</v>
      </c>
      <c r="N39" s="121">
        <f t="shared" si="1"/>
      </c>
    </row>
    <row r="40" spans="1:14" ht="15.75">
      <c r="A40" s="82"/>
      <c r="B40" s="113" t="s">
        <v>190</v>
      </c>
      <c r="C40" s="114" t="str">
        <f>IF(C33&gt;"",C33&amp;" - "&amp;G33,"")</f>
        <v>Mäkinen Pertti - Reiman Seppo</v>
      </c>
      <c r="D40" s="122"/>
      <c r="E40" s="116"/>
      <c r="F40" s="123">
        <v>-8</v>
      </c>
      <c r="G40" s="117">
        <v>-4</v>
      </c>
      <c r="H40" s="117">
        <v>-3</v>
      </c>
      <c r="I40" s="117" t="s">
        <v>2</v>
      </c>
      <c r="J40" s="117" t="s">
        <v>2</v>
      </c>
      <c r="K40" s="119">
        <v>0</v>
      </c>
      <c r="L40" s="120">
        <v>3</v>
      </c>
      <c r="M40" s="121">
        <f t="shared" si="1"/>
      </c>
      <c r="N40" s="121">
        <f t="shared" si="1"/>
        <v>1</v>
      </c>
    </row>
    <row r="41" spans="1:14" ht="15.75">
      <c r="A41" s="82"/>
      <c r="B41" s="124" t="s">
        <v>191</v>
      </c>
      <c r="C41" s="125" t="str">
        <f>IF(C35&gt;"",C35&amp;" / "&amp;C36,"")</f>
        <v>Nordling Eero / Immonen Asko</v>
      </c>
      <c r="D41" s="126" t="str">
        <f>IF(G35&gt;"",G35&amp;" / "&amp;G36,"")</f>
        <v>Saukko Lauri / Reiman Seppo</v>
      </c>
      <c r="E41" s="127"/>
      <c r="F41" s="128">
        <v>-6</v>
      </c>
      <c r="G41" s="129">
        <v>-5</v>
      </c>
      <c r="H41" s="130">
        <v>-6</v>
      </c>
      <c r="I41" s="131"/>
      <c r="J41" s="131"/>
      <c r="K41" s="119">
        <v>0</v>
      </c>
      <c r="L41" s="120">
        <v>3</v>
      </c>
      <c r="M41" s="121">
        <f t="shared" si="1"/>
      </c>
      <c r="N41" s="121">
        <f t="shared" si="1"/>
        <v>1</v>
      </c>
    </row>
    <row r="42" spans="1:14" ht="15.75">
      <c r="A42" s="82"/>
      <c r="B42" s="113" t="s">
        <v>192</v>
      </c>
      <c r="C42" s="114" t="str">
        <f>IF(+C32&gt;"",C32&amp;" - "&amp;G33,"")</f>
        <v>Nordling Eero - Reiman Seppo</v>
      </c>
      <c r="D42" s="122"/>
      <c r="E42" s="116"/>
      <c r="F42" s="132">
        <v>-10</v>
      </c>
      <c r="G42" s="117">
        <v>-4</v>
      </c>
      <c r="H42" s="117">
        <v>-2</v>
      </c>
      <c r="I42" s="117" t="s">
        <v>2</v>
      </c>
      <c r="J42" s="118"/>
      <c r="K42" s="119">
        <v>0</v>
      </c>
      <c r="L42" s="120">
        <v>3</v>
      </c>
      <c r="M42" s="121">
        <f t="shared" si="1"/>
      </c>
      <c r="N42" s="121">
        <f t="shared" si="1"/>
        <v>1</v>
      </c>
    </row>
    <row r="43" spans="1:14" ht="16.5" thickBot="1">
      <c r="A43" s="82"/>
      <c r="B43" s="113" t="s">
        <v>193</v>
      </c>
      <c r="C43" s="114" t="str">
        <f>IF(+C33&gt;"",C33&amp;" - "&amp;G32,"")</f>
        <v>Mäkinen Pertti - Saukko Lauri</v>
      </c>
      <c r="D43" s="122"/>
      <c r="E43" s="116"/>
      <c r="F43" s="133"/>
      <c r="G43" s="133"/>
      <c r="H43" s="133"/>
      <c r="I43" s="133"/>
      <c r="J43" s="133"/>
      <c r="K43" s="119" t="s">
        <v>2</v>
      </c>
      <c r="L43" s="120" t="s">
        <v>2</v>
      </c>
      <c r="M43" s="121">
        <f t="shared" si="1"/>
      </c>
      <c r="N43" s="121">
        <f t="shared" si="1"/>
      </c>
    </row>
    <row r="44" spans="1:14" ht="21" thickBot="1">
      <c r="A44" s="82"/>
      <c r="B44" s="85"/>
      <c r="C44" s="85"/>
      <c r="D44" s="85"/>
      <c r="E44" s="85"/>
      <c r="F44" s="85"/>
      <c r="G44" s="85"/>
      <c r="H44" s="85"/>
      <c r="I44" s="134" t="s">
        <v>194</v>
      </c>
      <c r="J44" s="135"/>
      <c r="K44" s="119" t="s">
        <v>2</v>
      </c>
      <c r="L44" s="136" t="s">
        <v>2</v>
      </c>
      <c r="M44" s="137">
        <v>1</v>
      </c>
      <c r="N44" s="138">
        <v>3</v>
      </c>
    </row>
    <row r="45" spans="1:14" ht="15.75">
      <c r="A45" s="82"/>
      <c r="B45" s="107" t="s">
        <v>195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82"/>
      <c r="B46" s="107" t="s">
        <v>195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5">
      <c r="A47" s="82"/>
      <c r="B47" s="85" t="s">
        <v>196</v>
      </c>
      <c r="C47" s="85"/>
      <c r="D47" s="85" t="s">
        <v>197</v>
      </c>
      <c r="F47" s="85"/>
      <c r="G47" s="85" t="s">
        <v>151</v>
      </c>
      <c r="I47" s="85"/>
      <c r="J47" s="84" t="s">
        <v>198</v>
      </c>
      <c r="L47" s="85"/>
      <c r="M47" s="85"/>
      <c r="N47" s="85"/>
    </row>
    <row r="48" spans="1:14" ht="18.75" thickBot="1">
      <c r="A48" s="82"/>
      <c r="B48" s="85"/>
      <c r="C48" s="85"/>
      <c r="D48" s="85"/>
      <c r="E48" s="85"/>
      <c r="F48" s="85"/>
      <c r="G48" s="85"/>
      <c r="H48" s="85"/>
      <c r="I48" s="85"/>
      <c r="J48" s="159" t="s">
        <v>54</v>
      </c>
      <c r="K48" s="160"/>
      <c r="L48" s="160"/>
      <c r="M48" s="160"/>
      <c r="N48" s="161"/>
    </row>
    <row r="49" spans="1:13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8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4" ht="15.75">
      <c r="A51" s="82"/>
      <c r="D51" s="85"/>
      <c r="E51" s="85"/>
      <c r="F51" s="86"/>
      <c r="G51" s="87" t="s">
        <v>164</v>
      </c>
      <c r="H51" s="88"/>
      <c r="I51" s="168" t="s">
        <v>101</v>
      </c>
      <c r="J51" s="157"/>
      <c r="K51" s="157"/>
      <c r="L51" s="157"/>
      <c r="M51" s="157"/>
      <c r="N51" s="158"/>
    </row>
    <row r="52" spans="1:14" ht="20.25">
      <c r="A52" s="82"/>
      <c r="B52" s="89" t="s">
        <v>165</v>
      </c>
      <c r="D52" s="85"/>
      <c r="E52" s="85"/>
      <c r="F52" s="86"/>
      <c r="G52" s="87" t="s">
        <v>166</v>
      </c>
      <c r="H52" s="88"/>
      <c r="I52" s="168" t="s">
        <v>7</v>
      </c>
      <c r="J52" s="157"/>
      <c r="K52" s="157"/>
      <c r="L52" s="157"/>
      <c r="M52" s="157"/>
      <c r="N52" s="158"/>
    </row>
    <row r="53" spans="1:14" ht="15.75">
      <c r="A53" s="82"/>
      <c r="B53" s="85"/>
      <c r="C53" s="85" t="s">
        <v>167</v>
      </c>
      <c r="D53" s="85"/>
      <c r="E53" s="85"/>
      <c r="F53" s="85"/>
      <c r="G53" s="87" t="s">
        <v>168</v>
      </c>
      <c r="H53" s="90"/>
      <c r="I53" s="168" t="s">
        <v>228</v>
      </c>
      <c r="J53" s="168"/>
      <c r="K53" s="168"/>
      <c r="L53" s="168"/>
      <c r="M53" s="168"/>
      <c r="N53" s="169"/>
    </row>
    <row r="54" spans="1:14" ht="15.75">
      <c r="A54" s="82"/>
      <c r="B54" s="85"/>
      <c r="C54" s="85"/>
      <c r="D54" s="85"/>
      <c r="E54" s="85"/>
      <c r="F54" s="85"/>
      <c r="G54" s="87" t="s">
        <v>169</v>
      </c>
      <c r="H54" s="88"/>
      <c r="I54" s="170">
        <v>40874</v>
      </c>
      <c r="J54" s="171"/>
      <c r="K54" s="171"/>
      <c r="L54" s="91" t="s">
        <v>170</v>
      </c>
      <c r="M54" s="175" t="s">
        <v>138</v>
      </c>
      <c r="N54" s="169"/>
    </row>
    <row r="55" spans="1:14" ht="15.75" thickBot="1">
      <c r="A55" s="82"/>
      <c r="C55" s="92" t="s">
        <v>171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 thickBot="1">
      <c r="A56" s="82"/>
      <c r="B56" s="93" t="s">
        <v>172</v>
      </c>
      <c r="C56" s="162" t="s">
        <v>57</v>
      </c>
      <c r="D56" s="163"/>
      <c r="E56" s="164"/>
      <c r="F56" s="94" t="s">
        <v>173</v>
      </c>
      <c r="G56" s="165" t="s">
        <v>65</v>
      </c>
      <c r="H56" s="166"/>
      <c r="I56" s="166"/>
      <c r="J56" s="166"/>
      <c r="K56" s="166"/>
      <c r="L56" s="166"/>
      <c r="M56" s="166"/>
      <c r="N56" s="167"/>
    </row>
    <row r="57" spans="1:14" ht="15.75" thickBot="1">
      <c r="A57" s="82"/>
      <c r="B57" s="95" t="s">
        <v>174</v>
      </c>
      <c r="C57" s="153" t="s">
        <v>238</v>
      </c>
      <c r="D57" s="154"/>
      <c r="E57" s="155"/>
      <c r="F57" s="96" t="s">
        <v>175</v>
      </c>
      <c r="G57" s="156" t="s">
        <v>240</v>
      </c>
      <c r="H57" s="157"/>
      <c r="I57" s="157"/>
      <c r="J57" s="157"/>
      <c r="K57" s="157"/>
      <c r="L57" s="157"/>
      <c r="M57" s="157"/>
      <c r="N57" s="158"/>
    </row>
    <row r="58" spans="1:14" ht="15.75" thickBot="1">
      <c r="A58" s="82"/>
      <c r="B58" s="97" t="s">
        <v>176</v>
      </c>
      <c r="C58" s="153" t="s">
        <v>239</v>
      </c>
      <c r="D58" s="154"/>
      <c r="E58" s="155"/>
      <c r="F58" s="96" t="s">
        <v>177</v>
      </c>
      <c r="G58" s="156" t="s">
        <v>241</v>
      </c>
      <c r="H58" s="157"/>
      <c r="I58" s="157"/>
      <c r="J58" s="157"/>
      <c r="K58" s="157"/>
      <c r="L58" s="157"/>
      <c r="M58" s="157"/>
      <c r="N58" s="158"/>
    </row>
    <row r="59" spans="1:14" ht="15.75" thickBot="1">
      <c r="A59" s="82"/>
      <c r="B59" s="98" t="s">
        <v>178</v>
      </c>
      <c r="C59" s="99"/>
      <c r="D59" s="100"/>
      <c r="E59" s="101"/>
      <c r="F59" s="102" t="s">
        <v>178</v>
      </c>
      <c r="G59" s="103"/>
      <c r="H59" s="104"/>
      <c r="I59" s="104"/>
      <c r="J59" s="104"/>
      <c r="K59" s="104"/>
      <c r="L59" s="104"/>
      <c r="M59" s="104"/>
      <c r="N59" s="104"/>
    </row>
    <row r="60" spans="1:14" ht="15.75" thickBot="1">
      <c r="A60" s="82"/>
      <c r="B60" s="95"/>
      <c r="C60" s="153" t="s">
        <v>238</v>
      </c>
      <c r="D60" s="154"/>
      <c r="E60" s="155"/>
      <c r="F60" s="96"/>
      <c r="G60" s="156" t="s">
        <v>240</v>
      </c>
      <c r="H60" s="157"/>
      <c r="I60" s="157"/>
      <c r="J60" s="157"/>
      <c r="K60" s="157"/>
      <c r="L60" s="157"/>
      <c r="M60" s="157"/>
      <c r="N60" s="158"/>
    </row>
    <row r="61" spans="1:14" ht="15.75" thickBot="1">
      <c r="A61" s="82"/>
      <c r="B61" s="105"/>
      <c r="C61" s="153" t="s">
        <v>239</v>
      </c>
      <c r="D61" s="154"/>
      <c r="E61" s="155"/>
      <c r="F61" s="96"/>
      <c r="G61" s="156" t="s">
        <v>241</v>
      </c>
      <c r="H61" s="157"/>
      <c r="I61" s="157"/>
      <c r="J61" s="157"/>
      <c r="K61" s="157"/>
      <c r="L61" s="157"/>
      <c r="M61" s="157"/>
      <c r="N61" s="158"/>
    </row>
    <row r="62" spans="1:14" ht="15.75">
      <c r="A62" s="82"/>
      <c r="B62" s="85"/>
      <c r="C62" s="85"/>
      <c r="D62" s="85"/>
      <c r="E62" s="85"/>
      <c r="F62" s="92" t="s">
        <v>179</v>
      </c>
      <c r="G62" s="92"/>
      <c r="H62" s="92"/>
      <c r="I62" s="92"/>
      <c r="J62" s="85"/>
      <c r="K62" s="85"/>
      <c r="L62" s="85"/>
      <c r="M62" s="106"/>
      <c r="N62" s="86"/>
    </row>
    <row r="63" spans="1:14" ht="15.75">
      <c r="A63" s="82"/>
      <c r="B63" s="107" t="s">
        <v>180</v>
      </c>
      <c r="C63" s="85"/>
      <c r="D63" s="85"/>
      <c r="E63" s="85"/>
      <c r="F63" s="108" t="s">
        <v>181</v>
      </c>
      <c r="G63" s="108" t="s">
        <v>182</v>
      </c>
      <c r="H63" s="108" t="s">
        <v>183</v>
      </c>
      <c r="I63" s="108" t="s">
        <v>184</v>
      </c>
      <c r="J63" s="108" t="s">
        <v>185</v>
      </c>
      <c r="K63" s="109" t="s">
        <v>186</v>
      </c>
      <c r="L63" s="110"/>
      <c r="M63" s="111" t="s">
        <v>187</v>
      </c>
      <c r="N63" s="112" t="s">
        <v>188</v>
      </c>
    </row>
    <row r="64" spans="1:14" ht="15.75">
      <c r="A64" s="82"/>
      <c r="B64" s="113" t="s">
        <v>189</v>
      </c>
      <c r="C64" s="114" t="str">
        <f>IF(+C57&gt;"",C57&amp;" - "&amp;G57,"")</f>
        <v>Huttunen Leif - Rakkolainen Jouko</v>
      </c>
      <c r="D64" s="115"/>
      <c r="E64" s="116"/>
      <c r="F64" s="117">
        <v>10</v>
      </c>
      <c r="G64" s="117">
        <v>5</v>
      </c>
      <c r="H64" s="117">
        <v>9</v>
      </c>
      <c r="I64" s="118"/>
      <c r="J64" s="118"/>
      <c r="K64" s="119">
        <v>3</v>
      </c>
      <c r="L64" s="120">
        <v>0</v>
      </c>
      <c r="M64" s="121">
        <f aca="true" t="shared" si="2" ref="M64:N68">IF(K64=3,1,"")</f>
        <v>1</v>
      </c>
      <c r="N64" s="121">
        <f t="shared" si="2"/>
      </c>
    </row>
    <row r="65" spans="1:14" ht="15.75">
      <c r="A65" s="82"/>
      <c r="B65" s="113" t="s">
        <v>190</v>
      </c>
      <c r="C65" s="114" t="str">
        <f>IF(C58&gt;"",C58&amp;" - "&amp;G58,"")</f>
        <v>Siitonen Kauko - Koskinen Veikko</v>
      </c>
      <c r="D65" s="122"/>
      <c r="E65" s="116"/>
      <c r="F65" s="123">
        <v>-7</v>
      </c>
      <c r="G65" s="117">
        <v>-12</v>
      </c>
      <c r="H65" s="117">
        <v>-3</v>
      </c>
      <c r="I65" s="117" t="s">
        <v>2</v>
      </c>
      <c r="J65" s="117" t="s">
        <v>2</v>
      </c>
      <c r="K65" s="119">
        <v>0</v>
      </c>
      <c r="L65" s="120">
        <v>3</v>
      </c>
      <c r="M65" s="121">
        <f t="shared" si="2"/>
      </c>
      <c r="N65" s="121">
        <f t="shared" si="2"/>
        <v>1</v>
      </c>
    </row>
    <row r="66" spans="1:14" ht="15.75">
      <c r="A66" s="82"/>
      <c r="B66" s="124" t="s">
        <v>191</v>
      </c>
      <c r="C66" s="125" t="str">
        <f>IF(C60&gt;"",C60&amp;" / "&amp;C61,"")</f>
        <v>Huttunen Leif / Siitonen Kauko</v>
      </c>
      <c r="D66" s="126" t="str">
        <f>IF(G60&gt;"",G60&amp;" / "&amp;G61,"")</f>
        <v>Rakkolainen Jouko / Koskinen Veikko</v>
      </c>
      <c r="E66" s="127"/>
      <c r="F66" s="128">
        <v>-7</v>
      </c>
      <c r="G66" s="129">
        <v>11</v>
      </c>
      <c r="H66" s="130">
        <v>7</v>
      </c>
      <c r="I66" s="131">
        <v>8</v>
      </c>
      <c r="J66" s="131"/>
      <c r="K66" s="119">
        <v>3</v>
      </c>
      <c r="L66" s="120">
        <v>1</v>
      </c>
      <c r="M66" s="121">
        <f t="shared" si="2"/>
        <v>1</v>
      </c>
      <c r="N66" s="121">
        <f t="shared" si="2"/>
      </c>
    </row>
    <row r="67" spans="1:14" ht="15.75">
      <c r="A67" s="82"/>
      <c r="B67" s="113" t="s">
        <v>192</v>
      </c>
      <c r="C67" s="114" t="str">
        <f>IF(+C57&gt;"",C57&amp;" - "&amp;G58,"")</f>
        <v>Huttunen Leif - Koskinen Veikko</v>
      </c>
      <c r="D67" s="122"/>
      <c r="E67" s="116"/>
      <c r="F67" s="132">
        <v>8</v>
      </c>
      <c r="G67" s="117">
        <v>8</v>
      </c>
      <c r="H67" s="117">
        <v>10</v>
      </c>
      <c r="I67" s="117" t="s">
        <v>2</v>
      </c>
      <c r="J67" s="118"/>
      <c r="K67" s="119">
        <v>3</v>
      </c>
      <c r="L67" s="120">
        <v>0</v>
      </c>
      <c r="M67" s="121">
        <f t="shared" si="2"/>
        <v>1</v>
      </c>
      <c r="N67" s="121">
        <f t="shared" si="2"/>
      </c>
    </row>
    <row r="68" spans="1:14" ht="16.5" thickBot="1">
      <c r="A68" s="82"/>
      <c r="B68" s="113" t="s">
        <v>193</v>
      </c>
      <c r="C68" s="114" t="str">
        <f>IF(+C58&gt;"",C58&amp;" - "&amp;G57,"")</f>
        <v>Siitonen Kauko - Rakkolainen Jouko</v>
      </c>
      <c r="D68" s="122"/>
      <c r="E68" s="116"/>
      <c r="F68" s="133"/>
      <c r="G68" s="133"/>
      <c r="H68" s="133"/>
      <c r="I68" s="133"/>
      <c r="J68" s="133"/>
      <c r="K68" s="119" t="s">
        <v>2</v>
      </c>
      <c r="L68" s="120" t="s">
        <v>2</v>
      </c>
      <c r="M68" s="121">
        <f t="shared" si="2"/>
      </c>
      <c r="N68" s="121">
        <f t="shared" si="2"/>
      </c>
    </row>
    <row r="69" spans="1:14" ht="21" thickBot="1">
      <c r="A69" s="82"/>
      <c r="B69" s="85"/>
      <c r="C69" s="85"/>
      <c r="D69" s="85"/>
      <c r="E69" s="85"/>
      <c r="F69" s="85"/>
      <c r="G69" s="85"/>
      <c r="H69" s="85"/>
      <c r="I69" s="134" t="s">
        <v>194</v>
      </c>
      <c r="J69" s="135"/>
      <c r="K69" s="119" t="s">
        <v>2</v>
      </c>
      <c r="L69" s="136" t="s">
        <v>2</v>
      </c>
      <c r="M69" s="137">
        <v>3</v>
      </c>
      <c r="N69" s="138">
        <v>1</v>
      </c>
    </row>
    <row r="70" spans="1:14" ht="15.75">
      <c r="A70" s="82"/>
      <c r="B70" s="107" t="s">
        <v>195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5.75">
      <c r="A71" s="82"/>
      <c r="B71" s="107" t="s">
        <v>195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 ht="15">
      <c r="A72" s="82"/>
      <c r="B72" s="85" t="s">
        <v>196</v>
      </c>
      <c r="C72" s="85"/>
      <c r="D72" s="85" t="s">
        <v>197</v>
      </c>
      <c r="F72" s="85"/>
      <c r="G72" s="85" t="s">
        <v>151</v>
      </c>
      <c r="I72" s="85"/>
      <c r="J72" s="84" t="s">
        <v>198</v>
      </c>
      <c r="L72" s="85"/>
      <c r="M72" s="85"/>
      <c r="N72" s="85"/>
    </row>
    <row r="73" spans="1:14" ht="18.75" thickBot="1">
      <c r="A73" s="82"/>
      <c r="B73" s="85"/>
      <c r="C73" s="85"/>
      <c r="D73" s="85"/>
      <c r="E73" s="85"/>
      <c r="F73" s="85"/>
      <c r="G73" s="85"/>
      <c r="H73" s="85"/>
      <c r="I73" s="85"/>
      <c r="J73" s="159" t="s">
        <v>57</v>
      </c>
      <c r="K73" s="160"/>
      <c r="L73" s="160"/>
      <c r="M73" s="160"/>
      <c r="N73" s="161"/>
    </row>
    <row r="74" spans="1:13" ht="18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ht="18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1:14" ht="15.75">
      <c r="A76" s="82"/>
      <c r="D76" s="85"/>
      <c r="E76" s="85"/>
      <c r="F76" s="86"/>
      <c r="G76" s="87" t="s">
        <v>164</v>
      </c>
      <c r="H76" s="88"/>
      <c r="I76" s="168" t="s">
        <v>101</v>
      </c>
      <c r="J76" s="157"/>
      <c r="K76" s="157"/>
      <c r="L76" s="157"/>
      <c r="M76" s="157"/>
      <c r="N76" s="158"/>
    </row>
    <row r="77" spans="1:14" ht="20.25">
      <c r="A77" s="82"/>
      <c r="B77" s="89" t="s">
        <v>165</v>
      </c>
      <c r="D77" s="85"/>
      <c r="E77" s="85"/>
      <c r="F77" s="86"/>
      <c r="G77" s="87" t="s">
        <v>166</v>
      </c>
      <c r="H77" s="88"/>
      <c r="I77" s="168" t="s">
        <v>7</v>
      </c>
      <c r="J77" s="157"/>
      <c r="K77" s="157"/>
      <c r="L77" s="157"/>
      <c r="M77" s="157"/>
      <c r="N77" s="158"/>
    </row>
    <row r="78" spans="1:14" ht="15.75">
      <c r="A78" s="82"/>
      <c r="B78" s="85"/>
      <c r="C78" s="85" t="s">
        <v>167</v>
      </c>
      <c r="D78" s="85"/>
      <c r="E78" s="85"/>
      <c r="F78" s="85"/>
      <c r="G78" s="87" t="s">
        <v>168</v>
      </c>
      <c r="H78" s="90"/>
      <c r="I78" s="168" t="s">
        <v>228</v>
      </c>
      <c r="J78" s="168"/>
      <c r="K78" s="168"/>
      <c r="L78" s="168"/>
      <c r="M78" s="168"/>
      <c r="N78" s="169"/>
    </row>
    <row r="79" spans="1:14" ht="15.75">
      <c r="A79" s="82"/>
      <c r="B79" s="85"/>
      <c r="C79" s="85"/>
      <c r="D79" s="85"/>
      <c r="E79" s="85"/>
      <c r="F79" s="85"/>
      <c r="G79" s="87" t="s">
        <v>169</v>
      </c>
      <c r="H79" s="88"/>
      <c r="I79" s="170">
        <v>40874</v>
      </c>
      <c r="J79" s="171"/>
      <c r="K79" s="171"/>
      <c r="L79" s="91" t="s">
        <v>170</v>
      </c>
      <c r="M79" s="175" t="s">
        <v>138</v>
      </c>
      <c r="N79" s="169"/>
    </row>
    <row r="80" spans="1:14" ht="15.75" thickBot="1">
      <c r="A80" s="82"/>
      <c r="C80" s="92" t="s">
        <v>171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6.5" thickBot="1">
      <c r="A81" s="82"/>
      <c r="B81" s="93" t="s">
        <v>172</v>
      </c>
      <c r="C81" s="162" t="s">
        <v>70</v>
      </c>
      <c r="D81" s="163"/>
      <c r="E81" s="164"/>
      <c r="F81" s="94" t="s">
        <v>173</v>
      </c>
      <c r="G81" s="165" t="s">
        <v>62</v>
      </c>
      <c r="H81" s="166"/>
      <c r="I81" s="166"/>
      <c r="J81" s="166"/>
      <c r="K81" s="166"/>
      <c r="L81" s="166"/>
      <c r="M81" s="166"/>
      <c r="N81" s="167"/>
    </row>
    <row r="82" spans="1:14" ht="15.75" thickBot="1">
      <c r="A82" s="82"/>
      <c r="B82" s="95" t="s">
        <v>174</v>
      </c>
      <c r="C82" s="153" t="s">
        <v>242</v>
      </c>
      <c r="D82" s="154"/>
      <c r="E82" s="155"/>
      <c r="F82" s="96" t="s">
        <v>175</v>
      </c>
      <c r="G82" s="156" t="s">
        <v>244</v>
      </c>
      <c r="H82" s="157"/>
      <c r="I82" s="157"/>
      <c r="J82" s="157"/>
      <c r="K82" s="157"/>
      <c r="L82" s="157"/>
      <c r="M82" s="157"/>
      <c r="N82" s="158"/>
    </row>
    <row r="83" spans="1:14" ht="15.75" thickBot="1">
      <c r="A83" s="82"/>
      <c r="B83" s="97" t="s">
        <v>176</v>
      </c>
      <c r="C83" s="153" t="s">
        <v>243</v>
      </c>
      <c r="D83" s="154"/>
      <c r="E83" s="155"/>
      <c r="F83" s="96" t="s">
        <v>177</v>
      </c>
      <c r="G83" s="156" t="s">
        <v>245</v>
      </c>
      <c r="H83" s="157"/>
      <c r="I83" s="157"/>
      <c r="J83" s="157"/>
      <c r="K83" s="157"/>
      <c r="L83" s="157"/>
      <c r="M83" s="157"/>
      <c r="N83" s="158"/>
    </row>
    <row r="84" spans="1:14" ht="15.75" thickBot="1">
      <c r="A84" s="82"/>
      <c r="B84" s="98" t="s">
        <v>178</v>
      </c>
      <c r="C84" s="99"/>
      <c r="D84" s="100"/>
      <c r="E84" s="101"/>
      <c r="F84" s="102" t="s">
        <v>178</v>
      </c>
      <c r="G84" s="103"/>
      <c r="H84" s="104"/>
      <c r="I84" s="104"/>
      <c r="J84" s="104"/>
      <c r="K84" s="104"/>
      <c r="L84" s="104"/>
      <c r="M84" s="104"/>
      <c r="N84" s="104"/>
    </row>
    <row r="85" spans="1:14" ht="15.75" thickBot="1">
      <c r="A85" s="82"/>
      <c r="B85" s="95"/>
      <c r="C85" s="153" t="s">
        <v>242</v>
      </c>
      <c r="D85" s="154"/>
      <c r="E85" s="155"/>
      <c r="F85" s="96"/>
      <c r="G85" s="156" t="s">
        <v>244</v>
      </c>
      <c r="H85" s="157"/>
      <c r="I85" s="157"/>
      <c r="J85" s="157"/>
      <c r="K85" s="157"/>
      <c r="L85" s="157"/>
      <c r="M85" s="157"/>
      <c r="N85" s="158"/>
    </row>
    <row r="86" spans="1:14" ht="15.75" thickBot="1">
      <c r="A86" s="82"/>
      <c r="B86" s="105"/>
      <c r="C86" s="153" t="s">
        <v>243</v>
      </c>
      <c r="D86" s="154"/>
      <c r="E86" s="155"/>
      <c r="F86" s="96"/>
      <c r="G86" s="156" t="s">
        <v>245</v>
      </c>
      <c r="H86" s="157"/>
      <c r="I86" s="157"/>
      <c r="J86" s="157"/>
      <c r="K86" s="157"/>
      <c r="L86" s="157"/>
      <c r="M86" s="157"/>
      <c r="N86" s="158"/>
    </row>
    <row r="87" spans="1:14" ht="15.75">
      <c r="A87" s="82"/>
      <c r="B87" s="85"/>
      <c r="C87" s="85"/>
      <c r="D87" s="85"/>
      <c r="E87" s="85"/>
      <c r="F87" s="92" t="s">
        <v>179</v>
      </c>
      <c r="G87" s="92"/>
      <c r="H87" s="92"/>
      <c r="I87" s="92"/>
      <c r="J87" s="85"/>
      <c r="K87" s="85"/>
      <c r="L87" s="85"/>
      <c r="M87" s="106"/>
      <c r="N87" s="86"/>
    </row>
    <row r="88" spans="1:14" ht="15.75">
      <c r="A88" s="82"/>
      <c r="B88" s="107" t="s">
        <v>180</v>
      </c>
      <c r="C88" s="85"/>
      <c r="D88" s="85"/>
      <c r="E88" s="85"/>
      <c r="F88" s="108" t="s">
        <v>181</v>
      </c>
      <c r="G88" s="108" t="s">
        <v>182</v>
      </c>
      <c r="H88" s="108" t="s">
        <v>183</v>
      </c>
      <c r="I88" s="108" t="s">
        <v>184</v>
      </c>
      <c r="J88" s="108" t="s">
        <v>185</v>
      </c>
      <c r="K88" s="109" t="s">
        <v>186</v>
      </c>
      <c r="L88" s="110"/>
      <c r="M88" s="111" t="s">
        <v>187</v>
      </c>
      <c r="N88" s="112" t="s">
        <v>188</v>
      </c>
    </row>
    <row r="89" spans="1:14" ht="15.75">
      <c r="A89" s="82"/>
      <c r="B89" s="113" t="s">
        <v>189</v>
      </c>
      <c r="C89" s="114" t="str">
        <f>IF(+C82&gt;"",C82&amp;" - "&amp;G82,"")</f>
        <v>Söderström Ingvar - Uusikivi Hannu</v>
      </c>
      <c r="D89" s="115"/>
      <c r="E89" s="116"/>
      <c r="F89" s="117">
        <v>6</v>
      </c>
      <c r="G89" s="117">
        <v>-3</v>
      </c>
      <c r="H89" s="117">
        <v>11</v>
      </c>
      <c r="I89" s="118">
        <v>-9</v>
      </c>
      <c r="J89" s="118">
        <v>-7</v>
      </c>
      <c r="K89" s="119">
        <v>2</v>
      </c>
      <c r="L89" s="120">
        <v>3</v>
      </c>
      <c r="M89" s="121">
        <f aca="true" t="shared" si="3" ref="M89:N93">IF(K89=3,1,"")</f>
      </c>
      <c r="N89" s="121">
        <f t="shared" si="3"/>
        <v>1</v>
      </c>
    </row>
    <row r="90" spans="1:14" ht="15.75">
      <c r="A90" s="82"/>
      <c r="B90" s="113" t="s">
        <v>190</v>
      </c>
      <c r="C90" s="114" t="str">
        <f>IF(C83&gt;"",C83&amp;" - "&amp;G83,"")</f>
        <v>Kerttula Yrjö - Jaatinen Ari</v>
      </c>
      <c r="D90" s="122"/>
      <c r="E90" s="116"/>
      <c r="F90" s="123">
        <v>-6</v>
      </c>
      <c r="G90" s="117">
        <v>-3</v>
      </c>
      <c r="H90" s="117">
        <v>-5</v>
      </c>
      <c r="I90" s="117" t="s">
        <v>2</v>
      </c>
      <c r="J90" s="117" t="s">
        <v>2</v>
      </c>
      <c r="K90" s="119">
        <v>0</v>
      </c>
      <c r="L90" s="120">
        <v>3</v>
      </c>
      <c r="M90" s="121">
        <f t="shared" si="3"/>
      </c>
      <c r="N90" s="121">
        <f t="shared" si="3"/>
        <v>1</v>
      </c>
    </row>
    <row r="91" spans="1:14" ht="15.75">
      <c r="A91" s="82"/>
      <c r="B91" s="124" t="s">
        <v>191</v>
      </c>
      <c r="C91" s="125" t="str">
        <f>IF(C85&gt;"",C85&amp;" / "&amp;C86,"")</f>
        <v>Söderström Ingvar / Kerttula Yrjö</v>
      </c>
      <c r="D91" s="126" t="str">
        <f>IF(G85&gt;"",G85&amp;" / "&amp;G86,"")</f>
        <v>Uusikivi Hannu / Jaatinen Ari</v>
      </c>
      <c r="E91" s="127"/>
      <c r="F91" s="128">
        <v>-5</v>
      </c>
      <c r="G91" s="129">
        <v>7</v>
      </c>
      <c r="H91" s="130">
        <v>12</v>
      </c>
      <c r="I91" s="131">
        <v>-5</v>
      </c>
      <c r="J91" s="131">
        <v>-19</v>
      </c>
      <c r="K91" s="119">
        <v>2</v>
      </c>
      <c r="L91" s="120">
        <v>3</v>
      </c>
      <c r="M91" s="121">
        <f t="shared" si="3"/>
      </c>
      <c r="N91" s="121">
        <f t="shared" si="3"/>
        <v>1</v>
      </c>
    </row>
    <row r="92" spans="1:14" ht="15.75">
      <c r="A92" s="82"/>
      <c r="B92" s="113" t="s">
        <v>192</v>
      </c>
      <c r="C92" s="114" t="str">
        <f>IF(+C82&gt;"",C82&amp;" - "&amp;G83,"")</f>
        <v>Söderström Ingvar - Jaatinen Ari</v>
      </c>
      <c r="D92" s="122"/>
      <c r="E92" s="116"/>
      <c r="F92" s="132" t="s">
        <v>2</v>
      </c>
      <c r="G92" s="117" t="s">
        <v>2</v>
      </c>
      <c r="H92" s="117" t="s">
        <v>2</v>
      </c>
      <c r="I92" s="117" t="s">
        <v>2</v>
      </c>
      <c r="J92" s="118"/>
      <c r="K92" s="119" t="s">
        <v>2</v>
      </c>
      <c r="L92" s="120" t="s">
        <v>2</v>
      </c>
      <c r="M92" s="121">
        <f t="shared" si="3"/>
      </c>
      <c r="N92" s="121">
        <f t="shared" si="3"/>
      </c>
    </row>
    <row r="93" spans="1:14" ht="16.5" thickBot="1">
      <c r="A93" s="82"/>
      <c r="B93" s="113" t="s">
        <v>193</v>
      </c>
      <c r="C93" s="114" t="str">
        <f>IF(+C83&gt;"",C83&amp;" - "&amp;G82,"")</f>
        <v>Kerttula Yrjö - Uusikivi Hannu</v>
      </c>
      <c r="D93" s="122"/>
      <c r="E93" s="116"/>
      <c r="F93" s="133"/>
      <c r="G93" s="133"/>
      <c r="H93" s="133"/>
      <c r="I93" s="133"/>
      <c r="J93" s="133"/>
      <c r="K93" s="119" t="s">
        <v>2</v>
      </c>
      <c r="L93" s="120" t="s">
        <v>2</v>
      </c>
      <c r="M93" s="121">
        <f t="shared" si="3"/>
      </c>
      <c r="N93" s="121">
        <f t="shared" si="3"/>
      </c>
    </row>
    <row r="94" spans="1:14" ht="21" thickBot="1">
      <c r="A94" s="82"/>
      <c r="B94" s="85"/>
      <c r="C94" s="85"/>
      <c r="D94" s="85"/>
      <c r="E94" s="85"/>
      <c r="F94" s="85"/>
      <c r="G94" s="85"/>
      <c r="H94" s="85"/>
      <c r="I94" s="134" t="s">
        <v>194</v>
      </c>
      <c r="J94" s="135"/>
      <c r="K94" s="119" t="s">
        <v>2</v>
      </c>
      <c r="L94" s="136" t="s">
        <v>2</v>
      </c>
      <c r="M94" s="137">
        <v>0</v>
      </c>
      <c r="N94" s="138">
        <v>3</v>
      </c>
    </row>
    <row r="95" spans="1:14" ht="15.75">
      <c r="A95" s="82"/>
      <c r="B95" s="107" t="s">
        <v>195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15.75">
      <c r="A96" s="82"/>
      <c r="B96" s="107" t="s">
        <v>195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1:14" ht="15">
      <c r="A97" s="82"/>
      <c r="B97" s="85" t="s">
        <v>196</v>
      </c>
      <c r="C97" s="85"/>
      <c r="D97" s="85" t="s">
        <v>197</v>
      </c>
      <c r="F97" s="85"/>
      <c r="G97" s="85" t="s">
        <v>151</v>
      </c>
      <c r="I97" s="85"/>
      <c r="J97" s="84" t="s">
        <v>198</v>
      </c>
      <c r="L97" s="85"/>
      <c r="M97" s="85"/>
      <c r="N97" s="85"/>
    </row>
    <row r="98" spans="1:14" ht="18.75" thickBot="1">
      <c r="A98" s="82"/>
      <c r="B98" s="85"/>
      <c r="C98" s="85"/>
      <c r="D98" s="85"/>
      <c r="E98" s="85"/>
      <c r="F98" s="85"/>
      <c r="G98" s="85"/>
      <c r="H98" s="85"/>
      <c r="I98" s="85"/>
      <c r="J98" s="159" t="s">
        <v>62</v>
      </c>
      <c r="K98" s="160"/>
      <c r="L98" s="160"/>
      <c r="M98" s="160"/>
      <c r="N98" s="161"/>
    </row>
    <row r="99" spans="1:13" ht="18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1:13" ht="18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1:14" ht="15.75">
      <c r="A101" s="82"/>
      <c r="D101" s="85"/>
      <c r="E101" s="85"/>
      <c r="F101" s="86"/>
      <c r="G101" s="87" t="s">
        <v>164</v>
      </c>
      <c r="H101" s="88"/>
      <c r="I101" s="168" t="s">
        <v>101</v>
      </c>
      <c r="J101" s="157"/>
      <c r="K101" s="157"/>
      <c r="L101" s="157"/>
      <c r="M101" s="157"/>
      <c r="N101" s="158"/>
    </row>
    <row r="102" spans="1:14" ht="20.25">
      <c r="A102" s="82"/>
      <c r="B102" s="89" t="s">
        <v>165</v>
      </c>
      <c r="D102" s="85"/>
      <c r="E102" s="85"/>
      <c r="F102" s="86"/>
      <c r="G102" s="87" t="s">
        <v>166</v>
      </c>
      <c r="H102" s="88"/>
      <c r="I102" s="168" t="s">
        <v>7</v>
      </c>
      <c r="J102" s="157"/>
      <c r="K102" s="157"/>
      <c r="L102" s="157"/>
      <c r="M102" s="157"/>
      <c r="N102" s="158"/>
    </row>
    <row r="103" spans="1:14" ht="15.75">
      <c r="A103" s="82"/>
      <c r="B103" s="85"/>
      <c r="C103" s="85" t="s">
        <v>167</v>
      </c>
      <c r="D103" s="85"/>
      <c r="E103" s="85"/>
      <c r="F103" s="85"/>
      <c r="G103" s="87" t="s">
        <v>168</v>
      </c>
      <c r="H103" s="90"/>
      <c r="I103" s="168" t="s">
        <v>246</v>
      </c>
      <c r="J103" s="168"/>
      <c r="K103" s="168"/>
      <c r="L103" s="168"/>
      <c r="M103" s="168"/>
      <c r="N103" s="169"/>
    </row>
    <row r="104" spans="1:14" ht="15.75">
      <c r="A104" s="82"/>
      <c r="B104" s="85"/>
      <c r="C104" s="85"/>
      <c r="D104" s="85"/>
      <c r="E104" s="85"/>
      <c r="F104" s="85"/>
      <c r="G104" s="87" t="s">
        <v>169</v>
      </c>
      <c r="H104" s="88"/>
      <c r="I104" s="170">
        <v>40874</v>
      </c>
      <c r="J104" s="171"/>
      <c r="K104" s="171"/>
      <c r="L104" s="91" t="s">
        <v>170</v>
      </c>
      <c r="M104" s="175" t="s">
        <v>138</v>
      </c>
      <c r="N104" s="169"/>
    </row>
    <row r="105" spans="1:14" ht="15.75" thickBot="1">
      <c r="A105" s="82"/>
      <c r="C105" s="92" t="s">
        <v>171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6.5" thickBot="1">
      <c r="A106" s="82"/>
      <c r="B106" s="93" t="s">
        <v>172</v>
      </c>
      <c r="C106" s="162" t="s">
        <v>59</v>
      </c>
      <c r="D106" s="163"/>
      <c r="E106" s="164"/>
      <c r="F106" s="94" t="s">
        <v>173</v>
      </c>
      <c r="G106" s="165" t="s">
        <v>46</v>
      </c>
      <c r="H106" s="166"/>
      <c r="I106" s="166"/>
      <c r="J106" s="166"/>
      <c r="K106" s="166"/>
      <c r="L106" s="166"/>
      <c r="M106" s="166"/>
      <c r="N106" s="167"/>
    </row>
    <row r="107" spans="1:14" ht="15.75" thickBot="1">
      <c r="A107" s="82"/>
      <c r="B107" s="95" t="s">
        <v>174</v>
      </c>
      <c r="C107" s="153" t="s">
        <v>229</v>
      </c>
      <c r="D107" s="154"/>
      <c r="E107" s="155"/>
      <c r="F107" s="96" t="s">
        <v>175</v>
      </c>
      <c r="G107" s="156" t="s">
        <v>220</v>
      </c>
      <c r="H107" s="157"/>
      <c r="I107" s="157"/>
      <c r="J107" s="157"/>
      <c r="K107" s="157"/>
      <c r="L107" s="157"/>
      <c r="M107" s="157"/>
      <c r="N107" s="158"/>
    </row>
    <row r="108" spans="1:14" ht="15.75" thickBot="1">
      <c r="A108" s="82"/>
      <c r="B108" s="97" t="s">
        <v>176</v>
      </c>
      <c r="C108" s="153" t="s">
        <v>230</v>
      </c>
      <c r="D108" s="154"/>
      <c r="E108" s="155"/>
      <c r="F108" s="96" t="s">
        <v>177</v>
      </c>
      <c r="G108" s="156" t="s">
        <v>247</v>
      </c>
      <c r="H108" s="157"/>
      <c r="I108" s="157"/>
      <c r="J108" s="157"/>
      <c r="K108" s="157"/>
      <c r="L108" s="157"/>
      <c r="M108" s="157"/>
      <c r="N108" s="158"/>
    </row>
    <row r="109" spans="1:14" ht="15.75" thickBot="1">
      <c r="A109" s="82"/>
      <c r="B109" s="98" t="s">
        <v>178</v>
      </c>
      <c r="C109" s="99"/>
      <c r="D109" s="100"/>
      <c r="E109" s="101"/>
      <c r="F109" s="102" t="s">
        <v>178</v>
      </c>
      <c r="G109" s="103"/>
      <c r="H109" s="104"/>
      <c r="I109" s="104"/>
      <c r="J109" s="104"/>
      <c r="K109" s="104"/>
      <c r="L109" s="104"/>
      <c r="M109" s="104"/>
      <c r="N109" s="104"/>
    </row>
    <row r="110" spans="1:14" ht="15.75" thickBot="1">
      <c r="A110" s="82"/>
      <c r="B110" s="95"/>
      <c r="C110" s="153" t="s">
        <v>229</v>
      </c>
      <c r="D110" s="154"/>
      <c r="E110" s="155"/>
      <c r="F110" s="96"/>
      <c r="G110" s="156" t="s">
        <v>220</v>
      </c>
      <c r="H110" s="157"/>
      <c r="I110" s="157"/>
      <c r="J110" s="157"/>
      <c r="K110" s="157"/>
      <c r="L110" s="157"/>
      <c r="M110" s="157"/>
      <c r="N110" s="158"/>
    </row>
    <row r="111" spans="1:14" ht="15.75" thickBot="1">
      <c r="A111" s="82"/>
      <c r="B111" s="105"/>
      <c r="C111" s="153" t="s">
        <v>230</v>
      </c>
      <c r="D111" s="154"/>
      <c r="E111" s="155"/>
      <c r="F111" s="96"/>
      <c r="G111" s="156" t="s">
        <v>247</v>
      </c>
      <c r="H111" s="157"/>
      <c r="I111" s="157"/>
      <c r="J111" s="157"/>
      <c r="K111" s="157"/>
      <c r="L111" s="157"/>
      <c r="M111" s="157"/>
      <c r="N111" s="158"/>
    </row>
    <row r="112" spans="1:14" ht="15.75">
      <c r="A112" s="82"/>
      <c r="B112" s="85"/>
      <c r="C112" s="85"/>
      <c r="D112" s="85"/>
      <c r="E112" s="85"/>
      <c r="F112" s="92" t="s">
        <v>179</v>
      </c>
      <c r="G112" s="92"/>
      <c r="H112" s="92"/>
      <c r="I112" s="92"/>
      <c r="J112" s="85"/>
      <c r="K112" s="85"/>
      <c r="L112" s="85"/>
      <c r="M112" s="106"/>
      <c r="N112" s="86"/>
    </row>
    <row r="113" spans="1:14" ht="15.75">
      <c r="A113" s="82"/>
      <c r="B113" s="107" t="s">
        <v>180</v>
      </c>
      <c r="C113" s="85"/>
      <c r="D113" s="85"/>
      <c r="E113" s="85"/>
      <c r="F113" s="108" t="s">
        <v>181</v>
      </c>
      <c r="G113" s="108" t="s">
        <v>182</v>
      </c>
      <c r="H113" s="108" t="s">
        <v>183</v>
      </c>
      <c r="I113" s="108" t="s">
        <v>184</v>
      </c>
      <c r="J113" s="108" t="s">
        <v>185</v>
      </c>
      <c r="K113" s="109" t="s">
        <v>186</v>
      </c>
      <c r="L113" s="110"/>
      <c r="M113" s="111" t="s">
        <v>187</v>
      </c>
      <c r="N113" s="112" t="s">
        <v>188</v>
      </c>
    </row>
    <row r="114" spans="1:14" ht="15.75">
      <c r="A114" s="82"/>
      <c r="B114" s="113" t="s">
        <v>189</v>
      </c>
      <c r="C114" s="114" t="str">
        <f>IF(+C107&gt;"",C107&amp;" - "&amp;G107,"")</f>
        <v>Holm Veikko - Hämäläinen Juha</v>
      </c>
      <c r="D114" s="115"/>
      <c r="E114" s="116"/>
      <c r="F114" s="117">
        <v>-7</v>
      </c>
      <c r="G114" s="117">
        <v>9</v>
      </c>
      <c r="H114" s="117">
        <v>-4</v>
      </c>
      <c r="I114" s="118">
        <v>-11</v>
      </c>
      <c r="J114" s="118"/>
      <c r="K114" s="119">
        <v>1</v>
      </c>
      <c r="L114" s="120">
        <v>3</v>
      </c>
      <c r="M114" s="121" t="s">
        <v>2</v>
      </c>
      <c r="N114" s="121">
        <f aca="true" t="shared" si="4" ref="M114:N118">IF(L114=3,1,"")</f>
        <v>1</v>
      </c>
    </row>
    <row r="115" spans="1:14" ht="15.75">
      <c r="A115" s="82"/>
      <c r="B115" s="113" t="s">
        <v>190</v>
      </c>
      <c r="C115" s="114" t="str">
        <f>IF(C108&gt;"",C108&amp;" - "&amp;G108,"")</f>
        <v>Valtakoski Jyri - Nyberg Håkan</v>
      </c>
      <c r="D115" s="122"/>
      <c r="E115" s="116"/>
      <c r="F115" s="123">
        <v>-11</v>
      </c>
      <c r="G115" s="117">
        <v>-7</v>
      </c>
      <c r="H115" s="117">
        <v>9</v>
      </c>
      <c r="I115" s="149" t="s">
        <v>251</v>
      </c>
      <c r="J115" s="117" t="s">
        <v>2</v>
      </c>
      <c r="K115" s="119">
        <v>1</v>
      </c>
      <c r="L115" s="120">
        <v>3</v>
      </c>
      <c r="M115" s="121" t="s">
        <v>2</v>
      </c>
      <c r="N115" s="121">
        <f t="shared" si="4"/>
        <v>1</v>
      </c>
    </row>
    <row r="116" spans="1:14" ht="15.75">
      <c r="A116" s="82"/>
      <c r="B116" s="124" t="s">
        <v>191</v>
      </c>
      <c r="C116" s="125" t="str">
        <f>IF(C110&gt;"",C110&amp;" / "&amp;C111,"")</f>
        <v>Holm Veikko / Valtakoski Jyri</v>
      </c>
      <c r="D116" s="126" t="str">
        <f>IF(G110&gt;"",G110&amp;" / "&amp;G111,"")</f>
        <v>Hämäläinen Juha / Nyberg Håkan</v>
      </c>
      <c r="E116" s="127"/>
      <c r="F116" s="128">
        <v>9</v>
      </c>
      <c r="G116" s="129">
        <v>-7</v>
      </c>
      <c r="H116" s="130">
        <v>-6</v>
      </c>
      <c r="I116" s="131">
        <v>-9</v>
      </c>
      <c r="J116" s="131"/>
      <c r="K116" s="119">
        <v>1</v>
      </c>
      <c r="L116" s="120">
        <v>3</v>
      </c>
      <c r="M116" s="121" t="s">
        <v>2</v>
      </c>
      <c r="N116" s="121">
        <f t="shared" si="4"/>
        <v>1</v>
      </c>
    </row>
    <row r="117" spans="1:14" ht="15.75">
      <c r="A117" s="82"/>
      <c r="B117" s="113" t="s">
        <v>192</v>
      </c>
      <c r="C117" s="114" t="str">
        <f>IF(+C107&gt;"",C107&amp;" - "&amp;G108,"")</f>
        <v>Holm Veikko - Nyberg Håkan</v>
      </c>
      <c r="D117" s="122"/>
      <c r="E117" s="116"/>
      <c r="F117" s="132" t="s">
        <v>2</v>
      </c>
      <c r="G117" s="117" t="s">
        <v>2</v>
      </c>
      <c r="H117" s="117" t="s">
        <v>2</v>
      </c>
      <c r="I117" s="117" t="s">
        <v>2</v>
      </c>
      <c r="J117" s="118"/>
      <c r="K117" s="119" t="s">
        <v>2</v>
      </c>
      <c r="L117" s="120" t="s">
        <v>2</v>
      </c>
      <c r="M117" s="121">
        <f t="shared" si="4"/>
      </c>
      <c r="N117" s="121">
        <f t="shared" si="4"/>
      </c>
    </row>
    <row r="118" spans="1:14" ht="16.5" thickBot="1">
      <c r="A118" s="82"/>
      <c r="B118" s="113" t="s">
        <v>193</v>
      </c>
      <c r="C118" s="114" t="str">
        <f>IF(+C108&gt;"",C108&amp;" - "&amp;G107,"")</f>
        <v>Valtakoski Jyri - Hämäläinen Juha</v>
      </c>
      <c r="D118" s="122"/>
      <c r="E118" s="116"/>
      <c r="F118" s="133"/>
      <c r="G118" s="133"/>
      <c r="H118" s="133"/>
      <c r="I118" s="133"/>
      <c r="J118" s="133"/>
      <c r="K118" s="119" t="s">
        <v>2</v>
      </c>
      <c r="L118" s="120" t="s">
        <v>2</v>
      </c>
      <c r="M118" s="121">
        <f t="shared" si="4"/>
      </c>
      <c r="N118" s="121">
        <f t="shared" si="4"/>
      </c>
    </row>
    <row r="119" spans="1:14" ht="21" thickBot="1">
      <c r="A119" s="82"/>
      <c r="B119" s="85"/>
      <c r="C119" s="85"/>
      <c r="D119" s="85"/>
      <c r="E119" s="85"/>
      <c r="F119" s="85"/>
      <c r="G119" s="85"/>
      <c r="H119" s="85"/>
      <c r="I119" s="134" t="s">
        <v>194</v>
      </c>
      <c r="J119" s="135"/>
      <c r="K119" s="119" t="s">
        <v>2</v>
      </c>
      <c r="L119" s="136" t="s">
        <v>2</v>
      </c>
      <c r="M119" s="137">
        <v>0</v>
      </c>
      <c r="N119" s="138">
        <v>3</v>
      </c>
    </row>
    <row r="120" spans="1:14" ht="15.75">
      <c r="A120" s="82"/>
      <c r="B120" s="107" t="s">
        <v>195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ht="15.75">
      <c r="A121" s="82"/>
      <c r="B121" s="107" t="s">
        <v>195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4" ht="15">
      <c r="A122" s="82"/>
      <c r="B122" s="85" t="s">
        <v>196</v>
      </c>
      <c r="C122" s="85"/>
      <c r="D122" s="85" t="s">
        <v>197</v>
      </c>
      <c r="F122" s="85"/>
      <c r="G122" s="85" t="s">
        <v>151</v>
      </c>
      <c r="I122" s="85"/>
      <c r="J122" s="84" t="s">
        <v>198</v>
      </c>
      <c r="L122" s="85"/>
      <c r="M122" s="85"/>
      <c r="N122" s="85"/>
    </row>
    <row r="123" spans="1:14" ht="18.75" thickBot="1">
      <c r="A123" s="82"/>
      <c r="B123" s="85"/>
      <c r="C123" s="85"/>
      <c r="D123" s="85"/>
      <c r="E123" s="85"/>
      <c r="F123" s="85"/>
      <c r="G123" s="85"/>
      <c r="H123" s="85"/>
      <c r="I123" s="85"/>
      <c r="J123" s="159" t="s">
        <v>46</v>
      </c>
      <c r="K123" s="160"/>
      <c r="L123" s="160"/>
      <c r="M123" s="160"/>
      <c r="N123" s="161"/>
    </row>
    <row r="124" spans="1:13" ht="18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</row>
    <row r="125" spans="1:14" ht="15.75">
      <c r="A125" s="82"/>
      <c r="D125" s="85"/>
      <c r="E125" s="85"/>
      <c r="F125" s="86"/>
      <c r="G125" s="87" t="s">
        <v>164</v>
      </c>
      <c r="H125" s="88"/>
      <c r="I125" s="168" t="s">
        <v>101</v>
      </c>
      <c r="J125" s="157"/>
      <c r="K125" s="157"/>
      <c r="L125" s="157"/>
      <c r="M125" s="157"/>
      <c r="N125" s="158"/>
    </row>
    <row r="126" spans="1:14" ht="20.25">
      <c r="A126" s="82"/>
      <c r="B126" s="89" t="s">
        <v>165</v>
      </c>
      <c r="D126" s="85"/>
      <c r="E126" s="85"/>
      <c r="F126" s="86"/>
      <c r="G126" s="87" t="s">
        <v>166</v>
      </c>
      <c r="H126" s="88"/>
      <c r="I126" s="168" t="s">
        <v>7</v>
      </c>
      <c r="J126" s="157"/>
      <c r="K126" s="157"/>
      <c r="L126" s="157"/>
      <c r="M126" s="157"/>
      <c r="N126" s="158"/>
    </row>
    <row r="127" spans="1:14" ht="15.75">
      <c r="A127" s="82"/>
      <c r="B127" s="85"/>
      <c r="C127" s="85" t="s">
        <v>167</v>
      </c>
      <c r="D127" s="85"/>
      <c r="E127" s="85"/>
      <c r="F127" s="85"/>
      <c r="G127" s="87" t="s">
        <v>168</v>
      </c>
      <c r="H127" s="90"/>
      <c r="I127" s="168" t="s">
        <v>246</v>
      </c>
      <c r="J127" s="168"/>
      <c r="K127" s="168"/>
      <c r="L127" s="168"/>
      <c r="M127" s="168"/>
      <c r="N127" s="169"/>
    </row>
    <row r="128" spans="1:14" ht="15.75">
      <c r="A128" s="82"/>
      <c r="B128" s="85"/>
      <c r="C128" s="85"/>
      <c r="D128" s="85"/>
      <c r="E128" s="85"/>
      <c r="F128" s="85"/>
      <c r="G128" s="87" t="s">
        <v>169</v>
      </c>
      <c r="H128" s="88"/>
      <c r="I128" s="170">
        <v>40874</v>
      </c>
      <c r="J128" s="171"/>
      <c r="K128" s="171"/>
      <c r="L128" s="91" t="s">
        <v>170</v>
      </c>
      <c r="M128" s="175" t="s">
        <v>138</v>
      </c>
      <c r="N128" s="169"/>
    </row>
    <row r="129" spans="1:14" ht="15.75" thickBot="1">
      <c r="A129" s="82"/>
      <c r="C129" s="92" t="s">
        <v>171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1:14" ht="16.5" thickBot="1">
      <c r="A130" s="82"/>
      <c r="B130" s="93" t="s">
        <v>172</v>
      </c>
      <c r="C130" s="162" t="s">
        <v>49</v>
      </c>
      <c r="D130" s="163"/>
      <c r="E130" s="164"/>
      <c r="F130" s="94" t="s">
        <v>173</v>
      </c>
      <c r="G130" s="165" t="s">
        <v>54</v>
      </c>
      <c r="H130" s="166"/>
      <c r="I130" s="166"/>
      <c r="J130" s="166"/>
      <c r="K130" s="166"/>
      <c r="L130" s="166"/>
      <c r="M130" s="166"/>
      <c r="N130" s="167"/>
    </row>
    <row r="131" spans="1:14" ht="15.75" thickBot="1">
      <c r="A131" s="82"/>
      <c r="B131" s="95" t="s">
        <v>174</v>
      </c>
      <c r="C131" s="153" t="s">
        <v>248</v>
      </c>
      <c r="D131" s="154"/>
      <c r="E131" s="155"/>
      <c r="F131" s="96" t="s">
        <v>175</v>
      </c>
      <c r="G131" s="156" t="s">
        <v>236</v>
      </c>
      <c r="H131" s="157"/>
      <c r="I131" s="157"/>
      <c r="J131" s="157"/>
      <c r="K131" s="157"/>
      <c r="L131" s="157"/>
      <c r="M131" s="157"/>
      <c r="N131" s="158"/>
    </row>
    <row r="132" spans="1:14" ht="15.75" thickBot="1">
      <c r="A132" s="82"/>
      <c r="B132" s="97" t="s">
        <v>176</v>
      </c>
      <c r="C132" s="153" t="s">
        <v>249</v>
      </c>
      <c r="D132" s="154"/>
      <c r="E132" s="155"/>
      <c r="F132" s="96" t="s">
        <v>177</v>
      </c>
      <c r="G132" s="156" t="s">
        <v>237</v>
      </c>
      <c r="H132" s="157"/>
      <c r="I132" s="157"/>
      <c r="J132" s="157"/>
      <c r="K132" s="157"/>
      <c r="L132" s="157"/>
      <c r="M132" s="157"/>
      <c r="N132" s="158"/>
    </row>
    <row r="133" spans="1:14" ht="15.75" thickBot="1">
      <c r="A133" s="82"/>
      <c r="B133" s="98" t="s">
        <v>178</v>
      </c>
      <c r="C133" s="99"/>
      <c r="D133" s="100"/>
      <c r="E133" s="101"/>
      <c r="F133" s="102" t="s">
        <v>178</v>
      </c>
      <c r="G133" s="103"/>
      <c r="H133" s="104"/>
      <c r="I133" s="104"/>
      <c r="J133" s="104"/>
      <c r="K133" s="104"/>
      <c r="L133" s="104"/>
      <c r="M133" s="104"/>
      <c r="N133" s="104"/>
    </row>
    <row r="134" spans="1:14" ht="15.75" thickBot="1">
      <c r="A134" s="82"/>
      <c r="B134" s="95"/>
      <c r="C134" s="153" t="s">
        <v>248</v>
      </c>
      <c r="D134" s="154"/>
      <c r="E134" s="155"/>
      <c r="F134" s="96"/>
      <c r="G134" s="156" t="s">
        <v>236</v>
      </c>
      <c r="H134" s="157"/>
      <c r="I134" s="157"/>
      <c r="J134" s="157"/>
      <c r="K134" s="157"/>
      <c r="L134" s="157"/>
      <c r="M134" s="157"/>
      <c r="N134" s="158"/>
    </row>
    <row r="135" spans="1:14" ht="15.75" thickBot="1">
      <c r="A135" s="82"/>
      <c r="B135" s="105"/>
      <c r="C135" s="153" t="s">
        <v>249</v>
      </c>
      <c r="D135" s="154"/>
      <c r="E135" s="155"/>
      <c r="F135" s="96"/>
      <c r="G135" s="156" t="s">
        <v>237</v>
      </c>
      <c r="H135" s="157"/>
      <c r="I135" s="157"/>
      <c r="J135" s="157"/>
      <c r="K135" s="157"/>
      <c r="L135" s="157"/>
      <c r="M135" s="157"/>
      <c r="N135" s="158"/>
    </row>
    <row r="136" spans="1:14" ht="15.75">
      <c r="A136" s="82"/>
      <c r="B136" s="85"/>
      <c r="C136" s="85"/>
      <c r="D136" s="85"/>
      <c r="E136" s="85"/>
      <c r="F136" s="92" t="s">
        <v>179</v>
      </c>
      <c r="G136" s="92"/>
      <c r="H136" s="92"/>
      <c r="I136" s="92"/>
      <c r="J136" s="85"/>
      <c r="K136" s="85"/>
      <c r="L136" s="85"/>
      <c r="M136" s="106"/>
      <c r="N136" s="86"/>
    </row>
    <row r="137" spans="1:14" ht="15.75">
      <c r="A137" s="82"/>
      <c r="B137" s="107" t="s">
        <v>180</v>
      </c>
      <c r="C137" s="85"/>
      <c r="D137" s="85"/>
      <c r="E137" s="85"/>
      <c r="F137" s="108" t="s">
        <v>181</v>
      </c>
      <c r="G137" s="108" t="s">
        <v>182</v>
      </c>
      <c r="H137" s="108" t="s">
        <v>183</v>
      </c>
      <c r="I137" s="108" t="s">
        <v>184</v>
      </c>
      <c r="J137" s="108" t="s">
        <v>185</v>
      </c>
      <c r="K137" s="109" t="s">
        <v>186</v>
      </c>
      <c r="L137" s="110"/>
      <c r="M137" s="111" t="s">
        <v>187</v>
      </c>
      <c r="N137" s="112" t="s">
        <v>188</v>
      </c>
    </row>
    <row r="138" spans="1:14" ht="15.75">
      <c r="A138" s="82"/>
      <c r="B138" s="113" t="s">
        <v>189</v>
      </c>
      <c r="C138" s="114" t="str">
        <f>IF(+C131&gt;"",C131&amp;" - "&amp;G131,"")</f>
        <v>Naulapää Pentti - Saukko Lauri</v>
      </c>
      <c r="D138" s="115"/>
      <c r="E138" s="116"/>
      <c r="F138" s="117">
        <v>11</v>
      </c>
      <c r="G138" s="117">
        <v>3</v>
      </c>
      <c r="H138" s="117">
        <v>5</v>
      </c>
      <c r="I138" s="118"/>
      <c r="J138" s="118"/>
      <c r="K138" s="119">
        <v>3</v>
      </c>
      <c r="L138" s="120">
        <v>0</v>
      </c>
      <c r="M138" s="121">
        <f aca="true" t="shared" si="5" ref="M138:N142">IF(K138=3,1,"")</f>
        <v>1</v>
      </c>
      <c r="N138" s="121">
        <f t="shared" si="5"/>
      </c>
    </row>
    <row r="139" spans="1:14" ht="15.75">
      <c r="A139" s="82"/>
      <c r="B139" s="113" t="s">
        <v>190</v>
      </c>
      <c r="C139" s="114" t="str">
        <f>IF(C132&gt;"",C132&amp;" - "&amp;G132,"")</f>
        <v>Juntunen Veikko - Reiman Seppo</v>
      </c>
      <c r="D139" s="122"/>
      <c r="E139" s="116"/>
      <c r="F139" s="123">
        <v>-7</v>
      </c>
      <c r="G139" s="117">
        <v>-5</v>
      </c>
      <c r="H139" s="117">
        <v>-10</v>
      </c>
      <c r="I139" s="117" t="s">
        <v>2</v>
      </c>
      <c r="J139" s="117" t="s">
        <v>2</v>
      </c>
      <c r="K139" s="119">
        <v>0</v>
      </c>
      <c r="L139" s="120">
        <v>3</v>
      </c>
      <c r="M139" s="121">
        <f t="shared" si="5"/>
      </c>
      <c r="N139" s="121">
        <f t="shared" si="5"/>
        <v>1</v>
      </c>
    </row>
    <row r="140" spans="1:14" ht="15.75">
      <c r="A140" s="82"/>
      <c r="B140" s="124" t="s">
        <v>191</v>
      </c>
      <c r="C140" s="125" t="str">
        <f>IF(C134&gt;"",C134&amp;" / "&amp;C135,"")</f>
        <v>Naulapää Pentti / Juntunen Veikko</v>
      </c>
      <c r="D140" s="126" t="str">
        <f>IF(G134&gt;"",G134&amp;" / "&amp;G135,"")</f>
        <v>Saukko Lauri / Reiman Seppo</v>
      </c>
      <c r="E140" s="127"/>
      <c r="F140" s="128">
        <v>-5</v>
      </c>
      <c r="G140" s="129">
        <v>8</v>
      </c>
      <c r="H140" s="130">
        <v>-5</v>
      </c>
      <c r="I140" s="131">
        <v>-7</v>
      </c>
      <c r="J140" s="131"/>
      <c r="K140" s="119">
        <v>1</v>
      </c>
      <c r="L140" s="120">
        <v>3</v>
      </c>
      <c r="M140" s="121">
        <f t="shared" si="5"/>
      </c>
      <c r="N140" s="121">
        <f t="shared" si="5"/>
        <v>1</v>
      </c>
    </row>
    <row r="141" spans="1:14" ht="15.75">
      <c r="A141" s="82"/>
      <c r="B141" s="113" t="s">
        <v>192</v>
      </c>
      <c r="C141" s="114" t="str">
        <f>IF(+C131&gt;"",C131&amp;" - "&amp;G132,"")</f>
        <v>Naulapää Pentti - Reiman Seppo</v>
      </c>
      <c r="D141" s="122"/>
      <c r="E141" s="116"/>
      <c r="F141" s="132">
        <v>-5</v>
      </c>
      <c r="G141" s="117">
        <v>-8</v>
      </c>
      <c r="H141" s="117">
        <v>-8</v>
      </c>
      <c r="I141" s="117" t="s">
        <v>2</v>
      </c>
      <c r="J141" s="118"/>
      <c r="K141" s="119">
        <v>0</v>
      </c>
      <c r="L141" s="120">
        <v>3</v>
      </c>
      <c r="M141" s="121">
        <f t="shared" si="5"/>
      </c>
      <c r="N141" s="121">
        <f t="shared" si="5"/>
        <v>1</v>
      </c>
    </row>
    <row r="142" spans="1:14" ht="16.5" thickBot="1">
      <c r="A142" s="82"/>
      <c r="B142" s="113" t="s">
        <v>193</v>
      </c>
      <c r="C142" s="114" t="str">
        <f>IF(+C132&gt;"",C132&amp;" - "&amp;G131,"")</f>
        <v>Juntunen Veikko - Saukko Lauri</v>
      </c>
      <c r="D142" s="122"/>
      <c r="E142" s="116"/>
      <c r="F142" s="133"/>
      <c r="G142" s="133"/>
      <c r="H142" s="133"/>
      <c r="I142" s="133"/>
      <c r="J142" s="133"/>
      <c r="K142" s="119" t="s">
        <v>2</v>
      </c>
      <c r="L142" s="120" t="s">
        <v>2</v>
      </c>
      <c r="M142" s="121">
        <f t="shared" si="5"/>
      </c>
      <c r="N142" s="121">
        <f t="shared" si="5"/>
      </c>
    </row>
    <row r="143" spans="1:14" ht="21" thickBot="1">
      <c r="A143" s="82"/>
      <c r="B143" s="85"/>
      <c r="C143" s="85"/>
      <c r="D143" s="85"/>
      <c r="E143" s="85"/>
      <c r="F143" s="85"/>
      <c r="G143" s="85"/>
      <c r="H143" s="85"/>
      <c r="I143" s="134" t="s">
        <v>194</v>
      </c>
      <c r="J143" s="135"/>
      <c r="K143" s="119" t="s">
        <v>2</v>
      </c>
      <c r="L143" s="136" t="s">
        <v>2</v>
      </c>
      <c r="M143" s="137">
        <v>1</v>
      </c>
      <c r="N143" s="138">
        <v>3</v>
      </c>
    </row>
    <row r="144" spans="1:14" ht="15.75">
      <c r="A144" s="82"/>
      <c r="B144" s="107" t="s">
        <v>195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</row>
    <row r="145" spans="1:14" ht="15.75">
      <c r="A145" s="82"/>
      <c r="B145" s="107" t="s">
        <v>195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14" ht="15">
      <c r="A146" s="82"/>
      <c r="B146" s="85" t="s">
        <v>196</v>
      </c>
      <c r="C146" s="85"/>
      <c r="D146" s="85" t="s">
        <v>197</v>
      </c>
      <c r="F146" s="85"/>
      <c r="G146" s="85" t="s">
        <v>151</v>
      </c>
      <c r="I146" s="85"/>
      <c r="J146" s="84" t="s">
        <v>198</v>
      </c>
      <c r="L146" s="85"/>
      <c r="M146" s="85"/>
      <c r="N146" s="85"/>
    </row>
    <row r="147" spans="1:14" ht="18.75" thickBot="1">
      <c r="A147" s="82"/>
      <c r="B147" s="85"/>
      <c r="C147" s="85"/>
      <c r="D147" s="85"/>
      <c r="E147" s="85"/>
      <c r="F147" s="85"/>
      <c r="G147" s="85"/>
      <c r="H147" s="85"/>
      <c r="I147" s="85"/>
      <c r="J147" s="159" t="s">
        <v>54</v>
      </c>
      <c r="K147" s="160"/>
      <c r="L147" s="160"/>
      <c r="M147" s="160"/>
      <c r="N147" s="161"/>
    </row>
    <row r="148" spans="1:13" ht="18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</row>
    <row r="149" spans="1:13" ht="18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1:14" ht="15.75">
      <c r="A150" s="82"/>
      <c r="D150" s="85"/>
      <c r="E150" s="85"/>
      <c r="F150" s="86"/>
      <c r="G150" s="87" t="s">
        <v>164</v>
      </c>
      <c r="H150" s="88"/>
      <c r="I150" s="168" t="s">
        <v>101</v>
      </c>
      <c r="J150" s="157"/>
      <c r="K150" s="157"/>
      <c r="L150" s="157"/>
      <c r="M150" s="157"/>
      <c r="N150" s="158"/>
    </row>
    <row r="151" spans="1:14" ht="20.25">
      <c r="A151" s="82"/>
      <c r="B151" s="89" t="s">
        <v>165</v>
      </c>
      <c r="D151" s="85"/>
      <c r="E151" s="85"/>
      <c r="F151" s="86"/>
      <c r="G151" s="87" t="s">
        <v>166</v>
      </c>
      <c r="H151" s="88"/>
      <c r="I151" s="168" t="s">
        <v>7</v>
      </c>
      <c r="J151" s="157"/>
      <c r="K151" s="157"/>
      <c r="L151" s="157"/>
      <c r="M151" s="157"/>
      <c r="N151" s="158"/>
    </row>
    <row r="152" spans="1:14" ht="15.75">
      <c r="A152" s="82"/>
      <c r="B152" s="85"/>
      <c r="C152" s="85" t="s">
        <v>167</v>
      </c>
      <c r="D152" s="85"/>
      <c r="E152" s="85"/>
      <c r="F152" s="85"/>
      <c r="G152" s="87" t="s">
        <v>168</v>
      </c>
      <c r="H152" s="90"/>
      <c r="I152" s="168" t="s">
        <v>246</v>
      </c>
      <c r="J152" s="168"/>
      <c r="K152" s="168"/>
      <c r="L152" s="168"/>
      <c r="M152" s="168"/>
      <c r="N152" s="169"/>
    </row>
    <row r="153" spans="1:14" ht="15.75">
      <c r="A153" s="82"/>
      <c r="B153" s="85"/>
      <c r="C153" s="85"/>
      <c r="D153" s="85"/>
      <c r="E153" s="85"/>
      <c r="F153" s="85"/>
      <c r="G153" s="87" t="s">
        <v>169</v>
      </c>
      <c r="H153" s="88"/>
      <c r="I153" s="170">
        <v>40874</v>
      </c>
      <c r="J153" s="171"/>
      <c r="K153" s="171"/>
      <c r="L153" s="91" t="s">
        <v>170</v>
      </c>
      <c r="M153" s="175" t="s">
        <v>138</v>
      </c>
      <c r="N153" s="169"/>
    </row>
    <row r="154" spans="1:14" ht="15.75" thickBot="1">
      <c r="A154" s="82"/>
      <c r="C154" s="92" t="s">
        <v>171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</row>
    <row r="155" spans="1:14" ht="16.5" thickBot="1">
      <c r="A155" s="82"/>
      <c r="B155" s="93" t="s">
        <v>172</v>
      </c>
      <c r="C155" s="162" t="s">
        <v>12</v>
      </c>
      <c r="D155" s="163"/>
      <c r="E155" s="164"/>
      <c r="F155" s="94" t="s">
        <v>173</v>
      </c>
      <c r="G155" s="165" t="s">
        <v>57</v>
      </c>
      <c r="H155" s="166"/>
      <c r="I155" s="166"/>
      <c r="J155" s="166"/>
      <c r="K155" s="166"/>
      <c r="L155" s="166"/>
      <c r="M155" s="166"/>
      <c r="N155" s="167"/>
    </row>
    <row r="156" spans="1:14" ht="15.75" thickBot="1">
      <c r="A156" s="82"/>
      <c r="B156" s="95" t="s">
        <v>174</v>
      </c>
      <c r="C156" s="153" t="s">
        <v>225</v>
      </c>
      <c r="D156" s="154"/>
      <c r="E156" s="155"/>
      <c r="F156" s="96" t="s">
        <v>175</v>
      </c>
      <c r="G156" s="156" t="s">
        <v>239</v>
      </c>
      <c r="H156" s="157"/>
      <c r="I156" s="157"/>
      <c r="J156" s="157"/>
      <c r="K156" s="157"/>
      <c r="L156" s="157"/>
      <c r="M156" s="157"/>
      <c r="N156" s="158"/>
    </row>
    <row r="157" spans="1:14" ht="15.75" thickBot="1">
      <c r="A157" s="82"/>
      <c r="B157" s="97" t="s">
        <v>176</v>
      </c>
      <c r="C157" s="153" t="s">
        <v>250</v>
      </c>
      <c r="D157" s="154"/>
      <c r="E157" s="155"/>
      <c r="F157" s="96" t="s">
        <v>177</v>
      </c>
      <c r="G157" s="156" t="s">
        <v>238</v>
      </c>
      <c r="H157" s="157"/>
      <c r="I157" s="157"/>
      <c r="J157" s="157"/>
      <c r="K157" s="157"/>
      <c r="L157" s="157"/>
      <c r="M157" s="157"/>
      <c r="N157" s="158"/>
    </row>
    <row r="158" spans="1:14" ht="15.75" thickBot="1">
      <c r="A158" s="82"/>
      <c r="B158" s="98" t="s">
        <v>178</v>
      </c>
      <c r="C158" s="99"/>
      <c r="D158" s="100"/>
      <c r="E158" s="101"/>
      <c r="F158" s="102" t="s">
        <v>178</v>
      </c>
      <c r="G158" s="103"/>
      <c r="H158" s="104"/>
      <c r="I158" s="104"/>
      <c r="J158" s="104"/>
      <c r="K158" s="104"/>
      <c r="L158" s="104"/>
      <c r="M158" s="104"/>
      <c r="N158" s="104"/>
    </row>
    <row r="159" spans="1:14" ht="15.75" thickBot="1">
      <c r="A159" s="82"/>
      <c r="B159" s="95"/>
      <c r="C159" s="153" t="s">
        <v>225</v>
      </c>
      <c r="D159" s="154"/>
      <c r="E159" s="155"/>
      <c r="F159" s="96"/>
      <c r="G159" s="156" t="s">
        <v>239</v>
      </c>
      <c r="H159" s="157"/>
      <c r="I159" s="157"/>
      <c r="J159" s="157"/>
      <c r="K159" s="157"/>
      <c r="L159" s="157"/>
      <c r="M159" s="157"/>
      <c r="N159" s="158"/>
    </row>
    <row r="160" spans="1:14" ht="15.75" thickBot="1">
      <c r="A160" s="82"/>
      <c r="B160" s="105"/>
      <c r="C160" s="153" t="s">
        <v>250</v>
      </c>
      <c r="D160" s="154"/>
      <c r="E160" s="155"/>
      <c r="F160" s="96"/>
      <c r="G160" s="156" t="s">
        <v>238</v>
      </c>
      <c r="H160" s="157"/>
      <c r="I160" s="157"/>
      <c r="J160" s="157"/>
      <c r="K160" s="157"/>
      <c r="L160" s="157"/>
      <c r="M160" s="157"/>
      <c r="N160" s="158"/>
    </row>
    <row r="161" spans="1:14" ht="15.75">
      <c r="A161" s="82"/>
      <c r="B161" s="85"/>
      <c r="C161" s="85"/>
      <c r="D161" s="85"/>
      <c r="E161" s="85"/>
      <c r="F161" s="92" t="s">
        <v>179</v>
      </c>
      <c r="G161" s="92"/>
      <c r="H161" s="92"/>
      <c r="I161" s="92"/>
      <c r="J161" s="85"/>
      <c r="K161" s="85"/>
      <c r="L161" s="85"/>
      <c r="M161" s="106"/>
      <c r="N161" s="86"/>
    </row>
    <row r="162" spans="1:14" ht="15.75">
      <c r="A162" s="82"/>
      <c r="B162" s="107" t="s">
        <v>180</v>
      </c>
      <c r="C162" s="85"/>
      <c r="D162" s="85"/>
      <c r="E162" s="85"/>
      <c r="F162" s="108" t="s">
        <v>181</v>
      </c>
      <c r="G162" s="108" t="s">
        <v>182</v>
      </c>
      <c r="H162" s="108" t="s">
        <v>183</v>
      </c>
      <c r="I162" s="108" t="s">
        <v>184</v>
      </c>
      <c r="J162" s="108" t="s">
        <v>185</v>
      </c>
      <c r="K162" s="109" t="s">
        <v>186</v>
      </c>
      <c r="L162" s="110"/>
      <c r="M162" s="111" t="s">
        <v>187</v>
      </c>
      <c r="N162" s="112" t="s">
        <v>188</v>
      </c>
    </row>
    <row r="163" spans="1:14" ht="15.75">
      <c r="A163" s="82"/>
      <c r="B163" s="113" t="s">
        <v>189</v>
      </c>
      <c r="C163" s="114" t="str">
        <f>IF(+C156&gt;"",C156&amp;" - "&amp;G156,"")</f>
        <v>Bäckman Vesa - Siitonen Kauko</v>
      </c>
      <c r="D163" s="115"/>
      <c r="E163" s="116"/>
      <c r="F163" s="117">
        <v>-7</v>
      </c>
      <c r="G163" s="117">
        <v>5</v>
      </c>
      <c r="H163" s="117">
        <v>5</v>
      </c>
      <c r="I163" s="118">
        <v>7</v>
      </c>
      <c r="J163" s="118"/>
      <c r="K163" s="119">
        <v>3</v>
      </c>
      <c r="L163" s="120">
        <v>1</v>
      </c>
      <c r="M163" s="121">
        <f aca="true" t="shared" si="6" ref="M163:N167">IF(K163=3,1,"")</f>
        <v>1</v>
      </c>
      <c r="N163" s="121">
        <f t="shared" si="6"/>
      </c>
    </row>
    <row r="164" spans="1:14" ht="15.75">
      <c r="A164" s="82"/>
      <c r="B164" s="113" t="s">
        <v>190</v>
      </c>
      <c r="C164" s="114" t="str">
        <f>IF(C157&gt;"",C157&amp;" - "&amp;G157,"")</f>
        <v>Jormanainen Vesa - Huttunen Leif</v>
      </c>
      <c r="D164" s="122"/>
      <c r="E164" s="116"/>
      <c r="F164" s="123">
        <v>-4</v>
      </c>
      <c r="G164" s="117">
        <v>11</v>
      </c>
      <c r="H164" s="117">
        <v>-12</v>
      </c>
      <c r="I164" s="117">
        <v>8</v>
      </c>
      <c r="J164" s="117">
        <v>8</v>
      </c>
      <c r="K164" s="119">
        <v>3</v>
      </c>
      <c r="L164" s="120">
        <v>2</v>
      </c>
      <c r="M164" s="121">
        <f t="shared" si="6"/>
        <v>1</v>
      </c>
      <c r="N164" s="121">
        <f t="shared" si="6"/>
      </c>
    </row>
    <row r="165" spans="1:14" ht="15.75">
      <c r="A165" s="82"/>
      <c r="B165" s="124" t="s">
        <v>191</v>
      </c>
      <c r="C165" s="125" t="str">
        <f>IF(C159&gt;"",C159&amp;" / "&amp;C160,"")</f>
        <v>Bäckman Vesa / Jormanainen Vesa</v>
      </c>
      <c r="D165" s="126" t="str">
        <f>IF(G159&gt;"",G159&amp;" / "&amp;G160,"")</f>
        <v>Siitonen Kauko / Huttunen Leif</v>
      </c>
      <c r="E165" s="127"/>
      <c r="F165" s="128">
        <v>8</v>
      </c>
      <c r="G165" s="148" t="s">
        <v>251</v>
      </c>
      <c r="H165" s="130">
        <v>5</v>
      </c>
      <c r="I165" s="131">
        <v>7</v>
      </c>
      <c r="J165" s="131"/>
      <c r="K165" s="119">
        <v>3</v>
      </c>
      <c r="L165" s="120">
        <v>1</v>
      </c>
      <c r="M165" s="121">
        <f t="shared" si="6"/>
        <v>1</v>
      </c>
      <c r="N165" s="121">
        <f t="shared" si="6"/>
      </c>
    </row>
    <row r="166" spans="1:14" ht="15.75">
      <c r="A166" s="82"/>
      <c r="B166" s="113" t="s">
        <v>192</v>
      </c>
      <c r="C166" s="114" t="str">
        <f>IF(+C156&gt;"",C156&amp;" - "&amp;G157,"")</f>
        <v>Bäckman Vesa - Huttunen Leif</v>
      </c>
      <c r="D166" s="122"/>
      <c r="E166" s="116"/>
      <c r="F166" s="132" t="s">
        <v>2</v>
      </c>
      <c r="G166" s="117" t="s">
        <v>2</v>
      </c>
      <c r="H166" s="117" t="s">
        <v>2</v>
      </c>
      <c r="I166" s="117" t="s">
        <v>2</v>
      </c>
      <c r="J166" s="118"/>
      <c r="K166" s="119" t="s">
        <v>2</v>
      </c>
      <c r="L166" s="120" t="s">
        <v>2</v>
      </c>
      <c r="M166" s="121">
        <f t="shared" si="6"/>
      </c>
      <c r="N166" s="121">
        <f t="shared" si="6"/>
      </c>
    </row>
    <row r="167" spans="1:14" ht="16.5" thickBot="1">
      <c r="A167" s="82"/>
      <c r="B167" s="113" t="s">
        <v>193</v>
      </c>
      <c r="C167" s="114" t="str">
        <f>IF(+C157&gt;"",C157&amp;" - "&amp;G156,"")</f>
        <v>Jormanainen Vesa - Siitonen Kauko</v>
      </c>
      <c r="D167" s="122"/>
      <c r="E167" s="116"/>
      <c r="F167" s="133"/>
      <c r="G167" s="133"/>
      <c r="H167" s="133"/>
      <c r="I167" s="133"/>
      <c r="J167" s="133"/>
      <c r="K167" s="119" t="s">
        <v>2</v>
      </c>
      <c r="L167" s="120" t="s">
        <v>2</v>
      </c>
      <c r="M167" s="121">
        <f t="shared" si="6"/>
      </c>
      <c r="N167" s="121">
        <f t="shared" si="6"/>
      </c>
    </row>
    <row r="168" spans="1:14" ht="21" thickBot="1">
      <c r="A168" s="82"/>
      <c r="B168" s="85"/>
      <c r="C168" s="85"/>
      <c r="D168" s="85"/>
      <c r="E168" s="85"/>
      <c r="F168" s="85"/>
      <c r="G168" s="85"/>
      <c r="H168" s="85"/>
      <c r="I168" s="134" t="s">
        <v>194</v>
      </c>
      <c r="J168" s="135"/>
      <c r="K168" s="119" t="s">
        <v>2</v>
      </c>
      <c r="L168" s="136" t="s">
        <v>2</v>
      </c>
      <c r="M168" s="137">
        <v>3</v>
      </c>
      <c r="N168" s="138">
        <v>0</v>
      </c>
    </row>
    <row r="169" spans="1:14" ht="15.75">
      <c r="A169" s="82"/>
      <c r="B169" s="107" t="s">
        <v>195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1:14" ht="15.75">
      <c r="A170" s="82"/>
      <c r="B170" s="107" t="s">
        <v>195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1:14" ht="15">
      <c r="A171" s="82"/>
      <c r="B171" s="85" t="s">
        <v>196</v>
      </c>
      <c r="C171" s="85"/>
      <c r="D171" s="85" t="s">
        <v>197</v>
      </c>
      <c r="F171" s="85"/>
      <c r="G171" s="85" t="s">
        <v>151</v>
      </c>
      <c r="I171" s="85"/>
      <c r="J171" s="84" t="s">
        <v>198</v>
      </c>
      <c r="L171" s="85"/>
      <c r="M171" s="85"/>
      <c r="N171" s="85"/>
    </row>
    <row r="172" spans="1:14" ht="18.75" thickBot="1">
      <c r="A172" s="82"/>
      <c r="B172" s="85"/>
      <c r="C172" s="85"/>
      <c r="D172" s="85"/>
      <c r="E172" s="85"/>
      <c r="F172" s="85"/>
      <c r="G172" s="85"/>
      <c r="H172" s="85"/>
      <c r="I172" s="85"/>
      <c r="J172" s="159" t="s">
        <v>12</v>
      </c>
      <c r="K172" s="160"/>
      <c r="L172" s="160"/>
      <c r="M172" s="160"/>
      <c r="N172" s="161"/>
    </row>
    <row r="173" spans="1:13" ht="18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1:13" ht="18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1:14" ht="15.75">
      <c r="A175" s="82"/>
      <c r="D175" s="85"/>
      <c r="E175" s="85"/>
      <c r="F175" s="86"/>
      <c r="G175" s="87" t="s">
        <v>164</v>
      </c>
      <c r="H175" s="88"/>
      <c r="I175" s="168" t="s">
        <v>101</v>
      </c>
      <c r="J175" s="157"/>
      <c r="K175" s="157"/>
      <c r="L175" s="157"/>
      <c r="M175" s="157"/>
      <c r="N175" s="158"/>
    </row>
    <row r="176" spans="1:14" ht="20.25">
      <c r="A176" s="82"/>
      <c r="B176" s="89" t="s">
        <v>165</v>
      </c>
      <c r="D176" s="85"/>
      <c r="E176" s="85"/>
      <c r="F176" s="86"/>
      <c r="G176" s="87" t="s">
        <v>166</v>
      </c>
      <c r="H176" s="88"/>
      <c r="I176" s="168" t="s">
        <v>7</v>
      </c>
      <c r="J176" s="157"/>
      <c r="K176" s="157"/>
      <c r="L176" s="157"/>
      <c r="M176" s="157"/>
      <c r="N176" s="158"/>
    </row>
    <row r="177" spans="1:14" ht="15.75">
      <c r="A177" s="82"/>
      <c r="B177" s="85"/>
      <c r="C177" s="85" t="s">
        <v>167</v>
      </c>
      <c r="D177" s="85"/>
      <c r="E177" s="85"/>
      <c r="F177" s="85"/>
      <c r="G177" s="87" t="s">
        <v>168</v>
      </c>
      <c r="H177" s="90"/>
      <c r="I177" s="168" t="s">
        <v>246</v>
      </c>
      <c r="J177" s="168"/>
      <c r="K177" s="168"/>
      <c r="L177" s="168"/>
      <c r="M177" s="168"/>
      <c r="N177" s="169"/>
    </row>
    <row r="178" spans="1:14" ht="15.75">
      <c r="A178" s="82"/>
      <c r="B178" s="85"/>
      <c r="C178" s="85"/>
      <c r="D178" s="85"/>
      <c r="E178" s="85"/>
      <c r="F178" s="85"/>
      <c r="G178" s="87" t="s">
        <v>169</v>
      </c>
      <c r="H178" s="88"/>
      <c r="I178" s="170">
        <v>40874</v>
      </c>
      <c r="J178" s="171"/>
      <c r="K178" s="171"/>
      <c r="L178" s="91" t="s">
        <v>170</v>
      </c>
      <c r="M178" s="175" t="s">
        <v>138</v>
      </c>
      <c r="N178" s="169"/>
    </row>
    <row r="179" spans="1:14" ht="15.75" thickBot="1">
      <c r="A179" s="82"/>
      <c r="C179" s="92" t="s">
        <v>171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1:14" ht="16.5" thickBot="1">
      <c r="A180" s="82"/>
      <c r="B180" s="93" t="s">
        <v>172</v>
      </c>
      <c r="C180" s="162" t="s">
        <v>26</v>
      </c>
      <c r="D180" s="163"/>
      <c r="E180" s="164"/>
      <c r="F180" s="94" t="s">
        <v>173</v>
      </c>
      <c r="G180" s="165" t="s">
        <v>62</v>
      </c>
      <c r="H180" s="166"/>
      <c r="I180" s="166"/>
      <c r="J180" s="166"/>
      <c r="K180" s="166"/>
      <c r="L180" s="166"/>
      <c r="M180" s="166"/>
      <c r="N180" s="167"/>
    </row>
    <row r="181" spans="1:14" ht="15.75" thickBot="1">
      <c r="A181" s="82"/>
      <c r="B181" s="95" t="s">
        <v>174</v>
      </c>
      <c r="C181" s="153" t="s">
        <v>217</v>
      </c>
      <c r="D181" s="154"/>
      <c r="E181" s="155"/>
      <c r="F181" s="96" t="s">
        <v>175</v>
      </c>
      <c r="G181" s="156" t="s">
        <v>245</v>
      </c>
      <c r="H181" s="157"/>
      <c r="I181" s="157"/>
      <c r="J181" s="157"/>
      <c r="K181" s="157"/>
      <c r="L181" s="157"/>
      <c r="M181" s="157"/>
      <c r="N181" s="158"/>
    </row>
    <row r="182" spans="1:14" ht="15.75" thickBot="1">
      <c r="A182" s="82"/>
      <c r="B182" s="97" t="s">
        <v>176</v>
      </c>
      <c r="C182" s="153" t="s">
        <v>218</v>
      </c>
      <c r="D182" s="154"/>
      <c r="E182" s="155"/>
      <c r="F182" s="96" t="s">
        <v>177</v>
      </c>
      <c r="G182" s="156" t="s">
        <v>244</v>
      </c>
      <c r="H182" s="157"/>
      <c r="I182" s="157"/>
      <c r="J182" s="157"/>
      <c r="K182" s="157"/>
      <c r="L182" s="157"/>
      <c r="M182" s="157"/>
      <c r="N182" s="158"/>
    </row>
    <row r="183" spans="1:14" ht="15.75" thickBot="1">
      <c r="A183" s="82"/>
      <c r="B183" s="98" t="s">
        <v>178</v>
      </c>
      <c r="C183" s="99"/>
      <c r="D183" s="100"/>
      <c r="E183" s="101"/>
      <c r="F183" s="102" t="s">
        <v>178</v>
      </c>
      <c r="G183" s="103"/>
      <c r="H183" s="104"/>
      <c r="I183" s="104"/>
      <c r="J183" s="104"/>
      <c r="K183" s="104"/>
      <c r="L183" s="104"/>
      <c r="M183" s="104"/>
      <c r="N183" s="104"/>
    </row>
    <row r="184" spans="1:14" ht="15.75" thickBot="1">
      <c r="A184" s="82"/>
      <c r="B184" s="95"/>
      <c r="C184" s="153" t="s">
        <v>217</v>
      </c>
      <c r="D184" s="154"/>
      <c r="E184" s="155"/>
      <c r="F184" s="96"/>
      <c r="G184" s="156" t="s">
        <v>2</v>
      </c>
      <c r="H184" s="157"/>
      <c r="I184" s="157"/>
      <c r="J184" s="157"/>
      <c r="K184" s="157"/>
      <c r="L184" s="157"/>
      <c r="M184" s="157"/>
      <c r="N184" s="158"/>
    </row>
    <row r="185" spans="1:14" ht="15.75" thickBot="1">
      <c r="A185" s="82"/>
      <c r="B185" s="105"/>
      <c r="C185" s="153" t="s">
        <v>218</v>
      </c>
      <c r="D185" s="154"/>
      <c r="E185" s="155"/>
      <c r="F185" s="96"/>
      <c r="G185" s="156" t="s">
        <v>2</v>
      </c>
      <c r="H185" s="157"/>
      <c r="I185" s="157"/>
      <c r="J185" s="157"/>
      <c r="K185" s="157"/>
      <c r="L185" s="157"/>
      <c r="M185" s="157"/>
      <c r="N185" s="158"/>
    </row>
    <row r="186" spans="1:14" ht="15.75">
      <c r="A186" s="82"/>
      <c r="B186" s="85"/>
      <c r="C186" s="85"/>
      <c r="D186" s="85"/>
      <c r="E186" s="85"/>
      <c r="F186" s="92" t="s">
        <v>179</v>
      </c>
      <c r="G186" s="92"/>
      <c r="H186" s="92"/>
      <c r="I186" s="92"/>
      <c r="J186" s="85"/>
      <c r="K186" s="85"/>
      <c r="L186" s="85"/>
      <c r="M186" s="106"/>
      <c r="N186" s="86"/>
    </row>
    <row r="187" spans="1:14" ht="15.75">
      <c r="A187" s="82"/>
      <c r="B187" s="107" t="s">
        <v>180</v>
      </c>
      <c r="C187" s="85"/>
      <c r="D187" s="85"/>
      <c r="E187" s="85"/>
      <c r="F187" s="108" t="s">
        <v>181</v>
      </c>
      <c r="G187" s="108" t="s">
        <v>182</v>
      </c>
      <c r="H187" s="108" t="s">
        <v>183</v>
      </c>
      <c r="I187" s="108" t="s">
        <v>184</v>
      </c>
      <c r="J187" s="108" t="s">
        <v>185</v>
      </c>
      <c r="K187" s="109" t="s">
        <v>186</v>
      </c>
      <c r="L187" s="110"/>
      <c r="M187" s="111" t="s">
        <v>187</v>
      </c>
      <c r="N187" s="112" t="s">
        <v>188</v>
      </c>
    </row>
    <row r="188" spans="1:14" ht="15.75">
      <c r="A188" s="82"/>
      <c r="B188" s="113" t="s">
        <v>189</v>
      </c>
      <c r="C188" s="114" t="str">
        <f>IF(+C181&gt;"",C181&amp;" - "&amp;G181,"")</f>
        <v>Kara Tauno - Jaatinen Ari</v>
      </c>
      <c r="D188" s="115"/>
      <c r="E188" s="116"/>
      <c r="F188" s="117">
        <v>-9</v>
      </c>
      <c r="G188" s="117">
        <v>-10</v>
      </c>
      <c r="H188" s="117">
        <v>8</v>
      </c>
      <c r="I188" s="118">
        <v>-6</v>
      </c>
      <c r="J188" s="118"/>
      <c r="K188" s="119">
        <v>1</v>
      </c>
      <c r="L188" s="120">
        <v>3</v>
      </c>
      <c r="M188" s="121">
        <f aca="true" t="shared" si="7" ref="M188:N192">IF(K188=3,1,"")</f>
      </c>
      <c r="N188" s="121">
        <f t="shared" si="7"/>
        <v>1</v>
      </c>
    </row>
    <row r="189" spans="1:14" ht="15.75">
      <c r="A189" s="82"/>
      <c r="B189" s="113" t="s">
        <v>190</v>
      </c>
      <c r="C189" s="114" t="str">
        <f>IF(C182&gt;"",C182&amp;" - "&amp;G182,"")</f>
        <v>Lehtonen Kari - Uusikivi Hannu</v>
      </c>
      <c r="D189" s="122"/>
      <c r="E189" s="116"/>
      <c r="F189" s="123">
        <v>9</v>
      </c>
      <c r="G189" s="117">
        <v>8</v>
      </c>
      <c r="H189" s="117">
        <v>4</v>
      </c>
      <c r="I189" s="117" t="s">
        <v>2</v>
      </c>
      <c r="J189" s="117" t="s">
        <v>2</v>
      </c>
      <c r="K189" s="119">
        <v>3</v>
      </c>
      <c r="L189" s="120">
        <v>0</v>
      </c>
      <c r="M189" s="121">
        <f t="shared" si="7"/>
        <v>1</v>
      </c>
      <c r="N189" s="121">
        <f t="shared" si="7"/>
      </c>
    </row>
    <row r="190" spans="1:14" ht="15.75">
      <c r="A190" s="82"/>
      <c r="B190" s="124" t="s">
        <v>191</v>
      </c>
      <c r="C190" s="125" t="str">
        <f>IF(C184&gt;"",C184&amp;" / "&amp;C185,"")</f>
        <v>Kara Tauno / Lehtonen Kari</v>
      </c>
      <c r="D190" s="126" t="str">
        <f>IF(G184&gt;"",G184&amp;" / "&amp;G185,"")</f>
        <v>  /  </v>
      </c>
      <c r="E190" s="127"/>
      <c r="F190" s="128">
        <v>-6</v>
      </c>
      <c r="G190" s="129">
        <v>8</v>
      </c>
      <c r="H190" s="130">
        <v>-10</v>
      </c>
      <c r="I190" s="131">
        <v>7</v>
      </c>
      <c r="J190" s="131">
        <v>5</v>
      </c>
      <c r="K190" s="119">
        <v>3</v>
      </c>
      <c r="L190" s="120">
        <v>2</v>
      </c>
      <c r="M190" s="121">
        <f t="shared" si="7"/>
        <v>1</v>
      </c>
      <c r="N190" s="121">
        <f t="shared" si="7"/>
      </c>
    </row>
    <row r="191" spans="1:14" ht="15.75">
      <c r="A191" s="82"/>
      <c r="B191" s="113" t="s">
        <v>192</v>
      </c>
      <c r="C191" s="114" t="str">
        <f>IF(+C181&gt;"",C181&amp;" - "&amp;G182,"")</f>
        <v>Kara Tauno - Uusikivi Hannu</v>
      </c>
      <c r="D191" s="122"/>
      <c r="E191" s="116"/>
      <c r="F191" s="132">
        <v>10</v>
      </c>
      <c r="G191" s="117">
        <v>7</v>
      </c>
      <c r="H191" s="117">
        <v>7</v>
      </c>
      <c r="I191" s="117" t="s">
        <v>2</v>
      </c>
      <c r="J191" s="118"/>
      <c r="K191" s="119">
        <v>3</v>
      </c>
      <c r="L191" s="120">
        <v>0</v>
      </c>
      <c r="M191" s="121">
        <f t="shared" si="7"/>
        <v>1</v>
      </c>
      <c r="N191" s="121">
        <f t="shared" si="7"/>
      </c>
    </row>
    <row r="192" spans="1:14" ht="16.5" thickBot="1">
      <c r="A192" s="82"/>
      <c r="B192" s="113" t="s">
        <v>193</v>
      </c>
      <c r="C192" s="114" t="str">
        <f>IF(+C182&gt;"",C182&amp;" - "&amp;G181,"")</f>
        <v>Lehtonen Kari - Jaatinen Ari</v>
      </c>
      <c r="D192" s="122"/>
      <c r="E192" s="116"/>
      <c r="F192" s="133"/>
      <c r="G192" s="133"/>
      <c r="H192" s="133"/>
      <c r="I192" s="133"/>
      <c r="J192" s="133"/>
      <c r="K192" s="119" t="s">
        <v>2</v>
      </c>
      <c r="L192" s="120" t="s">
        <v>2</v>
      </c>
      <c r="M192" s="121">
        <f t="shared" si="7"/>
      </c>
      <c r="N192" s="121">
        <f t="shared" si="7"/>
      </c>
    </row>
    <row r="193" spans="1:14" ht="21" thickBot="1">
      <c r="A193" s="82"/>
      <c r="B193" s="85"/>
      <c r="C193" s="85"/>
      <c r="D193" s="85"/>
      <c r="E193" s="85"/>
      <c r="F193" s="85"/>
      <c r="G193" s="85"/>
      <c r="H193" s="85"/>
      <c r="I193" s="134" t="s">
        <v>194</v>
      </c>
      <c r="J193" s="135"/>
      <c r="K193" s="119" t="s">
        <v>2</v>
      </c>
      <c r="L193" s="136" t="s">
        <v>2</v>
      </c>
      <c r="M193" s="137">
        <v>3</v>
      </c>
      <c r="N193" s="138">
        <v>1</v>
      </c>
    </row>
    <row r="194" spans="1:14" ht="15.75">
      <c r="A194" s="82"/>
      <c r="B194" s="107" t="s">
        <v>195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1:14" ht="15.75">
      <c r="A195" s="82"/>
      <c r="B195" s="107" t="s">
        <v>195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</row>
    <row r="196" spans="1:14" ht="15">
      <c r="A196" s="82"/>
      <c r="B196" s="85" t="s">
        <v>196</v>
      </c>
      <c r="C196" s="85"/>
      <c r="D196" s="85" t="s">
        <v>197</v>
      </c>
      <c r="F196" s="85"/>
      <c r="G196" s="85" t="s">
        <v>151</v>
      </c>
      <c r="I196" s="85"/>
      <c r="J196" s="84" t="s">
        <v>198</v>
      </c>
      <c r="L196" s="85"/>
      <c r="M196" s="85"/>
      <c r="N196" s="85"/>
    </row>
    <row r="197" spans="1:14" ht="18.75" thickBot="1">
      <c r="A197" s="82"/>
      <c r="B197" s="85"/>
      <c r="C197" s="85"/>
      <c r="D197" s="85"/>
      <c r="E197" s="85"/>
      <c r="F197" s="85"/>
      <c r="G197" s="85"/>
      <c r="H197" s="85"/>
      <c r="I197" s="85"/>
      <c r="J197" s="159" t="s">
        <v>26</v>
      </c>
      <c r="K197" s="160"/>
      <c r="L197" s="160"/>
      <c r="M197" s="160"/>
      <c r="N197" s="161"/>
    </row>
    <row r="198" spans="1:13" ht="18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</row>
    <row r="199" spans="1:13" ht="18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</row>
    <row r="200" spans="1:14" ht="15.75">
      <c r="A200" s="82"/>
      <c r="D200" s="85"/>
      <c r="E200" s="85"/>
      <c r="F200" s="86"/>
      <c r="G200" s="87" t="s">
        <v>164</v>
      </c>
      <c r="H200" s="88"/>
      <c r="I200" s="168" t="s">
        <v>101</v>
      </c>
      <c r="J200" s="157"/>
      <c r="K200" s="157"/>
      <c r="L200" s="157"/>
      <c r="M200" s="157"/>
      <c r="N200" s="158"/>
    </row>
    <row r="201" spans="1:14" ht="20.25">
      <c r="A201" s="82"/>
      <c r="B201" s="89" t="s">
        <v>165</v>
      </c>
      <c r="D201" s="85"/>
      <c r="E201" s="85"/>
      <c r="F201" s="86"/>
      <c r="G201" s="87" t="s">
        <v>166</v>
      </c>
      <c r="H201" s="88"/>
      <c r="I201" s="168" t="s">
        <v>7</v>
      </c>
      <c r="J201" s="157"/>
      <c r="K201" s="157"/>
      <c r="L201" s="157"/>
      <c r="M201" s="157"/>
      <c r="N201" s="158"/>
    </row>
    <row r="202" spans="1:14" ht="15.75">
      <c r="A202" s="82"/>
      <c r="B202" s="85"/>
      <c r="C202" s="85" t="s">
        <v>167</v>
      </c>
      <c r="D202" s="85"/>
      <c r="E202" s="85"/>
      <c r="F202" s="85"/>
      <c r="G202" s="87" t="s">
        <v>168</v>
      </c>
      <c r="H202" s="90"/>
      <c r="I202" s="168" t="s">
        <v>252</v>
      </c>
      <c r="J202" s="168"/>
      <c r="K202" s="168"/>
      <c r="L202" s="168"/>
      <c r="M202" s="168"/>
      <c r="N202" s="169"/>
    </row>
    <row r="203" spans="1:14" ht="15.75">
      <c r="A203" s="82"/>
      <c r="B203" s="85"/>
      <c r="C203" s="85"/>
      <c r="D203" s="85"/>
      <c r="E203" s="85"/>
      <c r="F203" s="85"/>
      <c r="G203" s="87" t="s">
        <v>169</v>
      </c>
      <c r="H203" s="88"/>
      <c r="I203" s="170">
        <v>40874</v>
      </c>
      <c r="J203" s="171"/>
      <c r="K203" s="171"/>
      <c r="L203" s="91" t="s">
        <v>170</v>
      </c>
      <c r="M203" s="175" t="s">
        <v>138</v>
      </c>
      <c r="N203" s="169"/>
    </row>
    <row r="204" spans="1:14" ht="15.75" thickBot="1">
      <c r="A204" s="82"/>
      <c r="C204" s="92" t="s">
        <v>171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</row>
    <row r="205" spans="1:14" ht="16.5" thickBot="1">
      <c r="A205" s="82"/>
      <c r="B205" s="93" t="s">
        <v>172</v>
      </c>
      <c r="C205" s="162" t="s">
        <v>46</v>
      </c>
      <c r="D205" s="163"/>
      <c r="E205" s="164"/>
      <c r="F205" s="94" t="s">
        <v>173</v>
      </c>
      <c r="G205" s="165" t="s">
        <v>54</v>
      </c>
      <c r="H205" s="166"/>
      <c r="I205" s="166"/>
      <c r="J205" s="166"/>
      <c r="K205" s="166"/>
      <c r="L205" s="166"/>
      <c r="M205" s="166"/>
      <c r="N205" s="167"/>
    </row>
    <row r="206" spans="1:14" ht="15.75" thickBot="1">
      <c r="A206" s="82"/>
      <c r="B206" s="95" t="s">
        <v>174</v>
      </c>
      <c r="C206" s="153" t="s">
        <v>247</v>
      </c>
      <c r="D206" s="154"/>
      <c r="E206" s="155"/>
      <c r="F206" s="96" t="s">
        <v>175</v>
      </c>
      <c r="G206" s="156" t="s">
        <v>236</v>
      </c>
      <c r="H206" s="157"/>
      <c r="I206" s="157"/>
      <c r="J206" s="157"/>
      <c r="K206" s="157"/>
      <c r="L206" s="157"/>
      <c r="M206" s="157"/>
      <c r="N206" s="158"/>
    </row>
    <row r="207" spans="1:14" ht="15.75" thickBot="1">
      <c r="A207" s="82"/>
      <c r="B207" s="97" t="s">
        <v>176</v>
      </c>
      <c r="C207" s="153" t="s">
        <v>220</v>
      </c>
      <c r="D207" s="154"/>
      <c r="E207" s="155"/>
      <c r="F207" s="96" t="s">
        <v>177</v>
      </c>
      <c r="G207" s="156" t="s">
        <v>237</v>
      </c>
      <c r="H207" s="157"/>
      <c r="I207" s="157"/>
      <c r="J207" s="157"/>
      <c r="K207" s="157"/>
      <c r="L207" s="157"/>
      <c r="M207" s="157"/>
      <c r="N207" s="158"/>
    </row>
    <row r="208" spans="1:14" ht="15.75" thickBot="1">
      <c r="A208" s="82"/>
      <c r="B208" s="98" t="s">
        <v>178</v>
      </c>
      <c r="C208" s="99"/>
      <c r="D208" s="100"/>
      <c r="E208" s="101"/>
      <c r="F208" s="102" t="s">
        <v>178</v>
      </c>
      <c r="G208" s="103"/>
      <c r="H208" s="104"/>
      <c r="I208" s="104"/>
      <c r="J208" s="104"/>
      <c r="K208" s="104"/>
      <c r="L208" s="104"/>
      <c r="M208" s="104"/>
      <c r="N208" s="104"/>
    </row>
    <row r="209" spans="1:14" ht="15.75" thickBot="1">
      <c r="A209" s="82"/>
      <c r="B209" s="95"/>
      <c r="C209" s="153" t="s">
        <v>247</v>
      </c>
      <c r="D209" s="154"/>
      <c r="E209" s="155"/>
      <c r="F209" s="96"/>
      <c r="G209" s="156" t="s">
        <v>236</v>
      </c>
      <c r="H209" s="157"/>
      <c r="I209" s="157"/>
      <c r="J209" s="157"/>
      <c r="K209" s="157"/>
      <c r="L209" s="157"/>
      <c r="M209" s="157"/>
      <c r="N209" s="158"/>
    </row>
    <row r="210" spans="1:14" ht="15.75" thickBot="1">
      <c r="A210" s="82"/>
      <c r="B210" s="105"/>
      <c r="C210" s="153" t="s">
        <v>220</v>
      </c>
      <c r="D210" s="154"/>
      <c r="E210" s="155"/>
      <c r="F210" s="96"/>
      <c r="G210" s="156" t="s">
        <v>237</v>
      </c>
      <c r="H210" s="157"/>
      <c r="I210" s="157"/>
      <c r="J210" s="157"/>
      <c r="K210" s="157"/>
      <c r="L210" s="157"/>
      <c r="M210" s="157"/>
      <c r="N210" s="158"/>
    </row>
    <row r="211" spans="1:14" ht="15.75">
      <c r="A211" s="82"/>
      <c r="B211" s="85"/>
      <c r="C211" s="85"/>
      <c r="D211" s="85"/>
      <c r="E211" s="85"/>
      <c r="F211" s="92" t="s">
        <v>179</v>
      </c>
      <c r="G211" s="92"/>
      <c r="H211" s="92"/>
      <c r="I211" s="92"/>
      <c r="J211" s="85"/>
      <c r="K211" s="85"/>
      <c r="L211" s="85"/>
      <c r="M211" s="106"/>
      <c r="N211" s="86"/>
    </row>
    <row r="212" spans="1:14" ht="15.75">
      <c r="A212" s="82"/>
      <c r="B212" s="107" t="s">
        <v>180</v>
      </c>
      <c r="C212" s="85"/>
      <c r="D212" s="85"/>
      <c r="E212" s="85"/>
      <c r="F212" s="108" t="s">
        <v>181</v>
      </c>
      <c r="G212" s="108" t="s">
        <v>182</v>
      </c>
      <c r="H212" s="108" t="s">
        <v>183</v>
      </c>
      <c r="I212" s="108" t="s">
        <v>184</v>
      </c>
      <c r="J212" s="108" t="s">
        <v>185</v>
      </c>
      <c r="K212" s="109" t="s">
        <v>186</v>
      </c>
      <c r="L212" s="110"/>
      <c r="M212" s="111" t="s">
        <v>187</v>
      </c>
      <c r="N212" s="112" t="s">
        <v>188</v>
      </c>
    </row>
    <row r="213" spans="1:14" ht="15.75">
      <c r="A213" s="82"/>
      <c r="B213" s="113" t="s">
        <v>189</v>
      </c>
      <c r="C213" s="114" t="str">
        <f>IF(+C206&gt;"",C206&amp;" - "&amp;G206,"")</f>
        <v>Nyberg Håkan - Saukko Lauri</v>
      </c>
      <c r="D213" s="115"/>
      <c r="E213" s="116"/>
      <c r="F213" s="117">
        <v>3</v>
      </c>
      <c r="G213" s="117">
        <v>6</v>
      </c>
      <c r="H213" s="117">
        <v>4</v>
      </c>
      <c r="I213" s="118"/>
      <c r="J213" s="118"/>
      <c r="K213" s="119">
        <v>3</v>
      </c>
      <c r="L213" s="120">
        <v>0</v>
      </c>
      <c r="M213" s="121">
        <f aca="true" t="shared" si="8" ref="M213:N217">IF(K213=3,1,"")</f>
        <v>1</v>
      </c>
      <c r="N213" s="121">
        <f t="shared" si="8"/>
      </c>
    </row>
    <row r="214" spans="1:14" ht="15.75">
      <c r="A214" s="82"/>
      <c r="B214" s="113" t="s">
        <v>190</v>
      </c>
      <c r="C214" s="114" t="str">
        <f>IF(C207&gt;"",C207&amp;" - "&amp;G207,"")</f>
        <v>Hämäläinen Juha - Reiman Seppo</v>
      </c>
      <c r="D214" s="122"/>
      <c r="E214" s="116"/>
      <c r="F214" s="123">
        <v>-7</v>
      </c>
      <c r="G214" s="117">
        <v>9</v>
      </c>
      <c r="H214" s="117">
        <v>-14</v>
      </c>
      <c r="I214" s="117">
        <v>-7</v>
      </c>
      <c r="J214" s="117" t="s">
        <v>2</v>
      </c>
      <c r="K214" s="119">
        <v>1</v>
      </c>
      <c r="L214" s="120">
        <v>3</v>
      </c>
      <c r="M214" s="121">
        <f t="shared" si="8"/>
      </c>
      <c r="N214" s="121">
        <f t="shared" si="8"/>
        <v>1</v>
      </c>
    </row>
    <row r="215" spans="1:14" ht="15.75">
      <c r="A215" s="82"/>
      <c r="B215" s="124" t="s">
        <v>191</v>
      </c>
      <c r="C215" s="125" t="str">
        <f>IF(C209&gt;"",C209&amp;" / "&amp;C210,"")</f>
        <v>Nyberg Håkan / Hämäläinen Juha</v>
      </c>
      <c r="D215" s="126" t="str">
        <f>IF(G209&gt;"",G209&amp;" / "&amp;G210,"")</f>
        <v>Saukko Lauri / Reiman Seppo</v>
      </c>
      <c r="E215" s="127"/>
      <c r="F215" s="128">
        <v>-7</v>
      </c>
      <c r="G215" s="129">
        <v>14</v>
      </c>
      <c r="H215" s="130">
        <v>-9</v>
      </c>
      <c r="I215" s="131">
        <v>3</v>
      </c>
      <c r="J215" s="131">
        <v>-10</v>
      </c>
      <c r="K215" s="119">
        <v>2</v>
      </c>
      <c r="L215" s="120">
        <v>3</v>
      </c>
      <c r="M215" s="121">
        <f t="shared" si="8"/>
      </c>
      <c r="N215" s="121">
        <f t="shared" si="8"/>
        <v>1</v>
      </c>
    </row>
    <row r="216" spans="1:14" ht="15.75">
      <c r="A216" s="82"/>
      <c r="B216" s="113" t="s">
        <v>192</v>
      </c>
      <c r="C216" s="114" t="str">
        <f>IF(+C206&gt;"",C206&amp;" - "&amp;G207,"")</f>
        <v>Nyberg Håkan - Reiman Seppo</v>
      </c>
      <c r="D216" s="122"/>
      <c r="E216" s="116"/>
      <c r="F216" s="132">
        <v>-4</v>
      </c>
      <c r="G216" s="117">
        <v>-9</v>
      </c>
      <c r="H216" s="117">
        <v>2</v>
      </c>
      <c r="I216" s="117">
        <v>8</v>
      </c>
      <c r="J216" s="118">
        <v>8</v>
      </c>
      <c r="K216" s="119">
        <v>3</v>
      </c>
      <c r="L216" s="120">
        <v>2</v>
      </c>
      <c r="M216" s="121">
        <f t="shared" si="8"/>
        <v>1</v>
      </c>
      <c r="N216" s="121">
        <f t="shared" si="8"/>
      </c>
    </row>
    <row r="217" spans="1:14" ht="16.5" thickBot="1">
      <c r="A217" s="82"/>
      <c r="B217" s="113" t="s">
        <v>193</v>
      </c>
      <c r="C217" s="114" t="str">
        <f>IF(+C207&gt;"",C207&amp;" - "&amp;G206,"")</f>
        <v>Hämäläinen Juha - Saukko Lauri</v>
      </c>
      <c r="D217" s="122"/>
      <c r="E217" s="116"/>
      <c r="F217" s="133">
        <v>4</v>
      </c>
      <c r="G217" s="133">
        <v>4</v>
      </c>
      <c r="H217" s="133">
        <v>9</v>
      </c>
      <c r="I217" s="133"/>
      <c r="J217" s="133"/>
      <c r="K217" s="119">
        <v>3</v>
      </c>
      <c r="L217" s="120">
        <v>0</v>
      </c>
      <c r="M217" s="121">
        <f t="shared" si="8"/>
        <v>1</v>
      </c>
      <c r="N217" s="121">
        <f t="shared" si="8"/>
      </c>
    </row>
    <row r="218" spans="1:14" ht="21" thickBot="1">
      <c r="A218" s="82"/>
      <c r="B218" s="85"/>
      <c r="C218" s="85"/>
      <c r="D218" s="85"/>
      <c r="E218" s="85"/>
      <c r="F218" s="85"/>
      <c r="G218" s="85"/>
      <c r="H218" s="85"/>
      <c r="I218" s="134" t="s">
        <v>194</v>
      </c>
      <c r="J218" s="135"/>
      <c r="K218" s="119" t="s">
        <v>2</v>
      </c>
      <c r="L218" s="136" t="s">
        <v>2</v>
      </c>
      <c r="M218" s="137">
        <v>3</v>
      </c>
      <c r="N218" s="138">
        <v>2</v>
      </c>
    </row>
    <row r="219" spans="1:14" ht="15.75">
      <c r="A219" s="82"/>
      <c r="B219" s="107" t="s">
        <v>195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</row>
    <row r="220" spans="1:14" ht="15.75">
      <c r="A220" s="82"/>
      <c r="B220" s="107" t="s">
        <v>195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</row>
    <row r="221" spans="1:14" ht="15">
      <c r="A221" s="82"/>
      <c r="B221" s="85" t="s">
        <v>196</v>
      </c>
      <c r="C221" s="85"/>
      <c r="D221" s="85" t="s">
        <v>197</v>
      </c>
      <c r="F221" s="85"/>
      <c r="G221" s="85" t="s">
        <v>151</v>
      </c>
      <c r="I221" s="85"/>
      <c r="J221" s="84" t="s">
        <v>198</v>
      </c>
      <c r="L221" s="85"/>
      <c r="M221" s="85"/>
      <c r="N221" s="85"/>
    </row>
    <row r="222" spans="1:14" ht="18.75" thickBot="1">
      <c r="A222" s="82"/>
      <c r="B222" s="85"/>
      <c r="C222" s="85"/>
      <c r="D222" s="85"/>
      <c r="E222" s="85"/>
      <c r="F222" s="85"/>
      <c r="G222" s="85"/>
      <c r="H222" s="85"/>
      <c r="I222" s="85"/>
      <c r="J222" s="159" t="s">
        <v>46</v>
      </c>
      <c r="K222" s="160"/>
      <c r="L222" s="160"/>
      <c r="M222" s="160"/>
      <c r="N222" s="161"/>
    </row>
    <row r="223" spans="1:13" ht="18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</row>
    <row r="224" spans="1:13" ht="18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</row>
    <row r="225" spans="1:14" ht="15.75">
      <c r="A225" s="82"/>
      <c r="D225" s="85"/>
      <c r="E225" s="85"/>
      <c r="F225" s="86"/>
      <c r="G225" s="87" t="s">
        <v>164</v>
      </c>
      <c r="H225" s="88"/>
      <c r="I225" s="168" t="s">
        <v>101</v>
      </c>
      <c r="J225" s="157"/>
      <c r="K225" s="157"/>
      <c r="L225" s="157"/>
      <c r="M225" s="157"/>
      <c r="N225" s="158"/>
    </row>
    <row r="226" spans="1:14" ht="20.25">
      <c r="A226" s="82"/>
      <c r="B226" s="89" t="s">
        <v>165</v>
      </c>
      <c r="D226" s="85"/>
      <c r="E226" s="85"/>
      <c r="F226" s="86"/>
      <c r="G226" s="87" t="s">
        <v>166</v>
      </c>
      <c r="H226" s="88"/>
      <c r="I226" s="168" t="s">
        <v>7</v>
      </c>
      <c r="J226" s="157"/>
      <c r="K226" s="157"/>
      <c r="L226" s="157"/>
      <c r="M226" s="157"/>
      <c r="N226" s="158"/>
    </row>
    <row r="227" spans="1:14" ht="15.75">
      <c r="A227" s="82"/>
      <c r="B227" s="85"/>
      <c r="C227" s="85" t="s">
        <v>167</v>
      </c>
      <c r="D227" s="85"/>
      <c r="E227" s="85"/>
      <c r="F227" s="85"/>
      <c r="G227" s="87" t="s">
        <v>168</v>
      </c>
      <c r="H227" s="90"/>
      <c r="I227" s="168" t="s">
        <v>252</v>
      </c>
      <c r="J227" s="168"/>
      <c r="K227" s="168"/>
      <c r="L227" s="168"/>
      <c r="M227" s="168"/>
      <c r="N227" s="169"/>
    </row>
    <row r="228" spans="1:14" ht="15.75">
      <c r="A228" s="82"/>
      <c r="B228" s="85"/>
      <c r="C228" s="85"/>
      <c r="D228" s="85"/>
      <c r="E228" s="85"/>
      <c r="F228" s="85"/>
      <c r="G228" s="87" t="s">
        <v>169</v>
      </c>
      <c r="H228" s="88"/>
      <c r="I228" s="170">
        <v>40874</v>
      </c>
      <c r="J228" s="171"/>
      <c r="K228" s="171"/>
      <c r="L228" s="91" t="s">
        <v>170</v>
      </c>
      <c r="M228" s="175" t="s">
        <v>138</v>
      </c>
      <c r="N228" s="169"/>
    </row>
    <row r="229" spans="1:14" ht="15.75" thickBot="1">
      <c r="A229" s="82"/>
      <c r="C229" s="92" t="s">
        <v>171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</row>
    <row r="230" spans="1:14" ht="16.5" thickBot="1">
      <c r="A230" s="82"/>
      <c r="B230" s="93" t="s">
        <v>172</v>
      </c>
      <c r="C230" s="162" t="s">
        <v>12</v>
      </c>
      <c r="D230" s="163"/>
      <c r="E230" s="164"/>
      <c r="F230" s="94" t="s">
        <v>173</v>
      </c>
      <c r="G230" s="165" t="s">
        <v>26</v>
      </c>
      <c r="H230" s="166"/>
      <c r="I230" s="166"/>
      <c r="J230" s="166"/>
      <c r="K230" s="166"/>
      <c r="L230" s="166"/>
      <c r="M230" s="166"/>
      <c r="N230" s="167"/>
    </row>
    <row r="231" spans="1:14" ht="15.75" thickBot="1">
      <c r="A231" s="82"/>
      <c r="B231" s="95" t="s">
        <v>174</v>
      </c>
      <c r="C231" s="153" t="s">
        <v>225</v>
      </c>
      <c r="D231" s="154"/>
      <c r="E231" s="155"/>
      <c r="F231" s="96" t="s">
        <v>175</v>
      </c>
      <c r="G231" s="156" t="s">
        <v>218</v>
      </c>
      <c r="H231" s="157"/>
      <c r="I231" s="157"/>
      <c r="J231" s="157"/>
      <c r="K231" s="157"/>
      <c r="L231" s="157"/>
      <c r="M231" s="157"/>
      <c r="N231" s="158"/>
    </row>
    <row r="232" spans="1:14" ht="15.75" thickBot="1">
      <c r="A232" s="82"/>
      <c r="B232" s="97" t="s">
        <v>176</v>
      </c>
      <c r="C232" s="153" t="s">
        <v>250</v>
      </c>
      <c r="D232" s="154"/>
      <c r="E232" s="155"/>
      <c r="F232" s="96" t="s">
        <v>177</v>
      </c>
      <c r="G232" s="156" t="s">
        <v>217</v>
      </c>
      <c r="H232" s="157"/>
      <c r="I232" s="157"/>
      <c r="J232" s="157"/>
      <c r="K232" s="157"/>
      <c r="L232" s="157"/>
      <c r="M232" s="157"/>
      <c r="N232" s="158"/>
    </row>
    <row r="233" spans="1:14" ht="15.75" thickBot="1">
      <c r="A233" s="82"/>
      <c r="B233" s="98" t="s">
        <v>178</v>
      </c>
      <c r="C233" s="99"/>
      <c r="D233" s="100"/>
      <c r="E233" s="101"/>
      <c r="F233" s="102" t="s">
        <v>178</v>
      </c>
      <c r="G233" s="103"/>
      <c r="H233" s="104"/>
      <c r="I233" s="104"/>
      <c r="J233" s="104"/>
      <c r="K233" s="104"/>
      <c r="L233" s="104"/>
      <c r="M233" s="104"/>
      <c r="N233" s="104"/>
    </row>
    <row r="234" spans="1:14" ht="15.75" thickBot="1">
      <c r="A234" s="82"/>
      <c r="B234" s="95"/>
      <c r="C234" s="153" t="s">
        <v>225</v>
      </c>
      <c r="D234" s="154"/>
      <c r="E234" s="155"/>
      <c r="F234" s="96"/>
      <c r="G234" s="156" t="s">
        <v>218</v>
      </c>
      <c r="H234" s="157"/>
      <c r="I234" s="157"/>
      <c r="J234" s="157"/>
      <c r="K234" s="157"/>
      <c r="L234" s="157"/>
      <c r="M234" s="157"/>
      <c r="N234" s="158"/>
    </row>
    <row r="235" spans="1:14" ht="15.75" thickBot="1">
      <c r="A235" s="82"/>
      <c r="B235" s="105"/>
      <c r="C235" s="153" t="s">
        <v>250</v>
      </c>
      <c r="D235" s="154"/>
      <c r="E235" s="155"/>
      <c r="F235" s="96"/>
      <c r="G235" s="156" t="s">
        <v>217</v>
      </c>
      <c r="H235" s="157"/>
      <c r="I235" s="157"/>
      <c r="J235" s="157"/>
      <c r="K235" s="157"/>
      <c r="L235" s="157"/>
      <c r="M235" s="157"/>
      <c r="N235" s="158"/>
    </row>
    <row r="236" spans="1:14" ht="15.75">
      <c r="A236" s="82"/>
      <c r="B236" s="85"/>
      <c r="C236" s="85"/>
      <c r="D236" s="85"/>
      <c r="E236" s="85"/>
      <c r="F236" s="92" t="s">
        <v>179</v>
      </c>
      <c r="G236" s="92"/>
      <c r="H236" s="92"/>
      <c r="I236" s="92"/>
      <c r="J236" s="85"/>
      <c r="K236" s="85"/>
      <c r="L236" s="85"/>
      <c r="M236" s="106"/>
      <c r="N236" s="86"/>
    </row>
    <row r="237" spans="1:14" ht="15.75">
      <c r="A237" s="82"/>
      <c r="B237" s="107" t="s">
        <v>180</v>
      </c>
      <c r="C237" s="85"/>
      <c r="D237" s="85"/>
      <c r="E237" s="85"/>
      <c r="F237" s="108" t="s">
        <v>181</v>
      </c>
      <c r="G237" s="108" t="s">
        <v>182</v>
      </c>
      <c r="H237" s="108" t="s">
        <v>183</v>
      </c>
      <c r="I237" s="108" t="s">
        <v>184</v>
      </c>
      <c r="J237" s="108" t="s">
        <v>185</v>
      </c>
      <c r="K237" s="109" t="s">
        <v>186</v>
      </c>
      <c r="L237" s="110"/>
      <c r="M237" s="111" t="s">
        <v>187</v>
      </c>
      <c r="N237" s="112" t="s">
        <v>188</v>
      </c>
    </row>
    <row r="238" spans="1:14" ht="15.75">
      <c r="A238" s="82"/>
      <c r="B238" s="113" t="s">
        <v>189</v>
      </c>
      <c r="C238" s="114" t="str">
        <f>IF(+C231&gt;"",C231&amp;" - "&amp;G231,"")</f>
        <v>Bäckman Vesa - Lehtonen Kari</v>
      </c>
      <c r="D238" s="115"/>
      <c r="E238" s="116"/>
      <c r="F238" s="117">
        <v>-14</v>
      </c>
      <c r="G238" s="117">
        <v>5</v>
      </c>
      <c r="H238" s="117">
        <v>-8</v>
      </c>
      <c r="I238" s="118">
        <v>24</v>
      </c>
      <c r="J238" s="118">
        <v>-8</v>
      </c>
      <c r="K238" s="119">
        <v>2</v>
      </c>
      <c r="L238" s="120">
        <v>3</v>
      </c>
      <c r="M238" s="121">
        <f aca="true" t="shared" si="9" ref="M238:N242">IF(K238=3,1,"")</f>
      </c>
      <c r="N238" s="121">
        <f t="shared" si="9"/>
        <v>1</v>
      </c>
    </row>
    <row r="239" spans="1:14" ht="15.75">
      <c r="A239" s="82"/>
      <c r="B239" s="113" t="s">
        <v>190</v>
      </c>
      <c r="C239" s="114" t="str">
        <f>IF(C232&gt;"",C232&amp;" - "&amp;G232,"")</f>
        <v>Jormanainen Vesa - Kara Tauno</v>
      </c>
      <c r="D239" s="122"/>
      <c r="E239" s="116"/>
      <c r="F239" s="123">
        <v>-8</v>
      </c>
      <c r="G239" s="117">
        <v>-7</v>
      </c>
      <c r="H239" s="117">
        <v>-9</v>
      </c>
      <c r="I239" s="117" t="s">
        <v>2</v>
      </c>
      <c r="J239" s="117" t="s">
        <v>2</v>
      </c>
      <c r="K239" s="119">
        <v>0</v>
      </c>
      <c r="L239" s="120">
        <v>3</v>
      </c>
      <c r="M239" s="121">
        <f t="shared" si="9"/>
      </c>
      <c r="N239" s="121">
        <f t="shared" si="9"/>
        <v>1</v>
      </c>
    </row>
    <row r="240" spans="1:14" ht="15.75">
      <c r="A240" s="82"/>
      <c r="B240" s="124" t="s">
        <v>191</v>
      </c>
      <c r="C240" s="125" t="str">
        <f>IF(C234&gt;"",C234&amp;" / "&amp;C235,"")</f>
        <v>Bäckman Vesa / Jormanainen Vesa</v>
      </c>
      <c r="D240" s="126" t="str">
        <f>IF(G234&gt;"",G234&amp;" / "&amp;G235,"")</f>
        <v>Lehtonen Kari / Kara Tauno</v>
      </c>
      <c r="E240" s="127"/>
      <c r="F240" s="128">
        <v>-8</v>
      </c>
      <c r="G240" s="129">
        <v>9</v>
      </c>
      <c r="H240" s="130">
        <v>4</v>
      </c>
      <c r="I240" s="131">
        <v>-6</v>
      </c>
      <c r="J240" s="131">
        <v>-9</v>
      </c>
      <c r="K240" s="119">
        <v>2</v>
      </c>
      <c r="L240" s="120">
        <v>3</v>
      </c>
      <c r="M240" s="121">
        <f t="shared" si="9"/>
      </c>
      <c r="N240" s="121">
        <f t="shared" si="9"/>
        <v>1</v>
      </c>
    </row>
    <row r="241" spans="1:14" ht="15.75">
      <c r="A241" s="82"/>
      <c r="B241" s="113" t="s">
        <v>192</v>
      </c>
      <c r="C241" s="114" t="str">
        <f>IF(+C231&gt;"",C231&amp;" - "&amp;G232,"")</f>
        <v>Bäckman Vesa - Kara Tauno</v>
      </c>
      <c r="D241" s="122"/>
      <c r="E241" s="116"/>
      <c r="F241" s="132" t="s">
        <v>2</v>
      </c>
      <c r="G241" s="117" t="s">
        <v>2</v>
      </c>
      <c r="H241" s="117" t="s">
        <v>2</v>
      </c>
      <c r="I241" s="117" t="s">
        <v>2</v>
      </c>
      <c r="J241" s="118"/>
      <c r="K241" s="119" t="s">
        <v>2</v>
      </c>
      <c r="L241" s="120" t="s">
        <v>2</v>
      </c>
      <c r="M241" s="121">
        <f t="shared" si="9"/>
      </c>
      <c r="N241" s="121">
        <f t="shared" si="9"/>
      </c>
    </row>
    <row r="242" spans="1:14" ht="16.5" thickBot="1">
      <c r="A242" s="82"/>
      <c r="B242" s="113" t="s">
        <v>193</v>
      </c>
      <c r="C242" s="114" t="str">
        <f>IF(+C232&gt;"",C232&amp;" - "&amp;G231,"")</f>
        <v>Jormanainen Vesa - Lehtonen Kari</v>
      </c>
      <c r="D242" s="122"/>
      <c r="E242" s="116"/>
      <c r="F242" s="133"/>
      <c r="G242" s="133"/>
      <c r="H242" s="133"/>
      <c r="I242" s="133"/>
      <c r="J242" s="133"/>
      <c r="K242" s="119" t="s">
        <v>2</v>
      </c>
      <c r="L242" s="120" t="s">
        <v>2</v>
      </c>
      <c r="M242" s="121">
        <f t="shared" si="9"/>
      </c>
      <c r="N242" s="121">
        <f t="shared" si="9"/>
      </c>
    </row>
    <row r="243" spans="1:14" ht="21" thickBot="1">
      <c r="A243" s="82"/>
      <c r="B243" s="85"/>
      <c r="C243" s="85"/>
      <c r="D243" s="85"/>
      <c r="E243" s="85"/>
      <c r="F243" s="85"/>
      <c r="G243" s="85"/>
      <c r="H243" s="85"/>
      <c r="I243" s="134" t="s">
        <v>194</v>
      </c>
      <c r="J243" s="135"/>
      <c r="K243" s="119" t="s">
        <v>2</v>
      </c>
      <c r="L243" s="136" t="s">
        <v>2</v>
      </c>
      <c r="M243" s="137">
        <v>0</v>
      </c>
      <c r="N243" s="138">
        <v>3</v>
      </c>
    </row>
    <row r="244" spans="1:14" ht="15.75">
      <c r="A244" s="82"/>
      <c r="B244" s="107" t="s">
        <v>195</v>
      </c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</row>
    <row r="245" spans="1:14" ht="15.75">
      <c r="A245" s="82"/>
      <c r="B245" s="107" t="s">
        <v>195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</row>
    <row r="246" spans="1:14" ht="15">
      <c r="A246" s="82"/>
      <c r="B246" s="85" t="s">
        <v>196</v>
      </c>
      <c r="C246" s="85"/>
      <c r="D246" s="85" t="s">
        <v>197</v>
      </c>
      <c r="F246" s="85"/>
      <c r="G246" s="85" t="s">
        <v>151</v>
      </c>
      <c r="I246" s="85"/>
      <c r="J246" s="84" t="s">
        <v>198</v>
      </c>
      <c r="L246" s="85"/>
      <c r="M246" s="85"/>
      <c r="N246" s="85"/>
    </row>
    <row r="247" spans="1:14" ht="18.75" thickBot="1">
      <c r="A247" s="82"/>
      <c r="B247" s="85"/>
      <c r="C247" s="85"/>
      <c r="D247" s="85"/>
      <c r="E247" s="85"/>
      <c r="F247" s="85"/>
      <c r="G247" s="85"/>
      <c r="H247" s="85"/>
      <c r="I247" s="85"/>
      <c r="J247" s="159" t="s">
        <v>26</v>
      </c>
      <c r="K247" s="160"/>
      <c r="L247" s="160"/>
      <c r="M247" s="160"/>
      <c r="N247" s="161"/>
    </row>
    <row r="248" spans="1:13" ht="18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</row>
    <row r="249" spans="1:13" ht="18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</row>
    <row r="250" spans="1:14" ht="15.75">
      <c r="A250" s="82"/>
      <c r="D250" s="85"/>
      <c r="E250" s="85"/>
      <c r="F250" s="86"/>
      <c r="G250" s="87" t="s">
        <v>164</v>
      </c>
      <c r="H250" s="88"/>
      <c r="I250" s="168" t="s">
        <v>101</v>
      </c>
      <c r="J250" s="157"/>
      <c r="K250" s="157"/>
      <c r="L250" s="157"/>
      <c r="M250" s="157"/>
      <c r="N250" s="158"/>
    </row>
    <row r="251" spans="1:14" ht="20.25">
      <c r="A251" s="82"/>
      <c r="B251" s="89" t="s">
        <v>165</v>
      </c>
      <c r="D251" s="85"/>
      <c r="E251" s="85"/>
      <c r="F251" s="86"/>
      <c r="G251" s="87" t="s">
        <v>166</v>
      </c>
      <c r="H251" s="88"/>
      <c r="I251" s="168" t="s">
        <v>7</v>
      </c>
      <c r="J251" s="157"/>
      <c r="K251" s="157"/>
      <c r="L251" s="157"/>
      <c r="M251" s="157"/>
      <c r="N251" s="158"/>
    </row>
    <row r="252" spans="1:14" ht="15.75">
      <c r="A252" s="82"/>
      <c r="B252" s="85"/>
      <c r="C252" s="85" t="s">
        <v>167</v>
      </c>
      <c r="D252" s="85"/>
      <c r="E252" s="85"/>
      <c r="F252" s="85"/>
      <c r="G252" s="87" t="s">
        <v>168</v>
      </c>
      <c r="H252" s="90"/>
      <c r="I252" s="168" t="s">
        <v>253</v>
      </c>
      <c r="J252" s="168"/>
      <c r="K252" s="168"/>
      <c r="L252" s="168"/>
      <c r="M252" s="168"/>
      <c r="N252" s="169"/>
    </row>
    <row r="253" spans="1:14" ht="15.75">
      <c r="A253" s="82"/>
      <c r="B253" s="85"/>
      <c r="C253" s="85"/>
      <c r="D253" s="85"/>
      <c r="E253" s="85"/>
      <c r="F253" s="85"/>
      <c r="G253" s="87" t="s">
        <v>169</v>
      </c>
      <c r="H253" s="88"/>
      <c r="I253" s="170">
        <v>40874</v>
      </c>
      <c r="J253" s="171"/>
      <c r="K253" s="171"/>
      <c r="L253" s="91" t="s">
        <v>170</v>
      </c>
      <c r="M253" s="175" t="s">
        <v>138</v>
      </c>
      <c r="N253" s="169"/>
    </row>
    <row r="254" spans="1:14" ht="15.75" thickBot="1">
      <c r="A254" s="82"/>
      <c r="C254" s="92" t="s">
        <v>171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</row>
    <row r="255" spans="1:14" ht="16.5" thickBot="1">
      <c r="A255" s="82"/>
      <c r="B255" s="93" t="s">
        <v>172</v>
      </c>
      <c r="C255" s="162" t="s">
        <v>26</v>
      </c>
      <c r="D255" s="163"/>
      <c r="E255" s="164"/>
      <c r="F255" s="94" t="s">
        <v>173</v>
      </c>
      <c r="G255" s="165" t="s">
        <v>46</v>
      </c>
      <c r="H255" s="166"/>
      <c r="I255" s="166"/>
      <c r="J255" s="166"/>
      <c r="K255" s="166"/>
      <c r="L255" s="166"/>
      <c r="M255" s="166"/>
      <c r="N255" s="167"/>
    </row>
    <row r="256" spans="1:14" ht="15.75" thickBot="1">
      <c r="A256" s="82"/>
      <c r="B256" s="95" t="s">
        <v>174</v>
      </c>
      <c r="C256" s="153" t="s">
        <v>217</v>
      </c>
      <c r="D256" s="154"/>
      <c r="E256" s="155"/>
      <c r="F256" s="96" t="s">
        <v>175</v>
      </c>
      <c r="G256" s="156" t="s">
        <v>220</v>
      </c>
      <c r="H256" s="157"/>
      <c r="I256" s="157"/>
      <c r="J256" s="157"/>
      <c r="K256" s="157"/>
      <c r="L256" s="157"/>
      <c r="M256" s="157"/>
      <c r="N256" s="158"/>
    </row>
    <row r="257" spans="1:14" ht="15.75" thickBot="1">
      <c r="A257" s="82"/>
      <c r="B257" s="97" t="s">
        <v>176</v>
      </c>
      <c r="C257" s="153" t="s">
        <v>218</v>
      </c>
      <c r="D257" s="154"/>
      <c r="E257" s="155"/>
      <c r="F257" s="96" t="s">
        <v>177</v>
      </c>
      <c r="G257" s="156" t="s">
        <v>247</v>
      </c>
      <c r="H257" s="157"/>
      <c r="I257" s="157"/>
      <c r="J257" s="157"/>
      <c r="K257" s="157"/>
      <c r="L257" s="157"/>
      <c r="M257" s="157"/>
      <c r="N257" s="158"/>
    </row>
    <row r="258" spans="1:14" ht="15.75" thickBot="1">
      <c r="A258" s="82"/>
      <c r="B258" s="98" t="s">
        <v>178</v>
      </c>
      <c r="C258" s="99"/>
      <c r="D258" s="100"/>
      <c r="E258" s="101"/>
      <c r="F258" s="102" t="s">
        <v>178</v>
      </c>
      <c r="G258" s="103"/>
      <c r="H258" s="104"/>
      <c r="I258" s="104"/>
      <c r="J258" s="104"/>
      <c r="K258" s="104"/>
      <c r="L258" s="104"/>
      <c r="M258" s="104"/>
      <c r="N258" s="104"/>
    </row>
    <row r="259" spans="1:14" ht="15.75" thickBot="1">
      <c r="A259" s="82"/>
      <c r="B259" s="95"/>
      <c r="C259" s="153" t="s">
        <v>217</v>
      </c>
      <c r="D259" s="154"/>
      <c r="E259" s="155"/>
      <c r="F259" s="96"/>
      <c r="G259" s="156" t="s">
        <v>220</v>
      </c>
      <c r="H259" s="157"/>
      <c r="I259" s="157"/>
      <c r="J259" s="157"/>
      <c r="K259" s="157"/>
      <c r="L259" s="157"/>
      <c r="M259" s="157"/>
      <c r="N259" s="158"/>
    </row>
    <row r="260" spans="1:14" ht="15.75" thickBot="1">
      <c r="A260" s="82"/>
      <c r="B260" s="105"/>
      <c r="C260" s="153" t="s">
        <v>218</v>
      </c>
      <c r="D260" s="154"/>
      <c r="E260" s="155"/>
      <c r="F260" s="96"/>
      <c r="G260" s="156" t="s">
        <v>247</v>
      </c>
      <c r="H260" s="157"/>
      <c r="I260" s="157"/>
      <c r="J260" s="157"/>
      <c r="K260" s="157"/>
      <c r="L260" s="157"/>
      <c r="M260" s="157"/>
      <c r="N260" s="158"/>
    </row>
    <row r="261" spans="1:14" ht="15.75">
      <c r="A261" s="82"/>
      <c r="B261" s="85"/>
      <c r="C261" s="85"/>
      <c r="D261" s="85"/>
      <c r="E261" s="85"/>
      <c r="F261" s="92" t="s">
        <v>179</v>
      </c>
      <c r="G261" s="92"/>
      <c r="H261" s="92"/>
      <c r="I261" s="92"/>
      <c r="J261" s="85"/>
      <c r="K261" s="85"/>
      <c r="L261" s="85"/>
      <c r="M261" s="106"/>
      <c r="N261" s="86"/>
    </row>
    <row r="262" spans="1:14" ht="15.75">
      <c r="A262" s="82"/>
      <c r="B262" s="107" t="s">
        <v>180</v>
      </c>
      <c r="C262" s="85"/>
      <c r="D262" s="85"/>
      <c r="E262" s="85"/>
      <c r="F262" s="108" t="s">
        <v>181</v>
      </c>
      <c r="G262" s="108" t="s">
        <v>182</v>
      </c>
      <c r="H262" s="108" t="s">
        <v>183</v>
      </c>
      <c r="I262" s="108" t="s">
        <v>184</v>
      </c>
      <c r="J262" s="108" t="s">
        <v>185</v>
      </c>
      <c r="K262" s="109" t="s">
        <v>186</v>
      </c>
      <c r="L262" s="110"/>
      <c r="M262" s="111" t="s">
        <v>187</v>
      </c>
      <c r="N262" s="112" t="s">
        <v>188</v>
      </c>
    </row>
    <row r="263" spans="1:14" ht="15.75">
      <c r="A263" s="82"/>
      <c r="B263" s="113" t="s">
        <v>189</v>
      </c>
      <c r="C263" s="114" t="str">
        <f>IF(+C256&gt;"",C256&amp;" - "&amp;G256,"")</f>
        <v>Kara Tauno - Hämäläinen Juha</v>
      </c>
      <c r="D263" s="115"/>
      <c r="E263" s="116"/>
      <c r="F263" s="117">
        <v>8</v>
      </c>
      <c r="G263" s="117">
        <v>-7</v>
      </c>
      <c r="H263" s="117">
        <v>5</v>
      </c>
      <c r="I263" s="118">
        <v>-6</v>
      </c>
      <c r="J263" s="118">
        <v>-8</v>
      </c>
      <c r="K263" s="119">
        <v>2</v>
      </c>
      <c r="L263" s="120">
        <v>3</v>
      </c>
      <c r="M263" s="121">
        <f aca="true" t="shared" si="10" ref="M263:N267">IF(K263=3,1,"")</f>
      </c>
      <c r="N263" s="121">
        <f t="shared" si="10"/>
        <v>1</v>
      </c>
    </row>
    <row r="264" spans="1:14" ht="15.75">
      <c r="A264" s="82"/>
      <c r="B264" s="113" t="s">
        <v>190</v>
      </c>
      <c r="C264" s="114" t="str">
        <f>IF(C257&gt;"",C257&amp;" - "&amp;G257,"")</f>
        <v>Lehtonen Kari - Nyberg Håkan</v>
      </c>
      <c r="D264" s="122"/>
      <c r="E264" s="116"/>
      <c r="F264" s="123">
        <v>-9</v>
      </c>
      <c r="G264" s="117">
        <v>-4</v>
      </c>
      <c r="H264" s="117">
        <v>-10</v>
      </c>
      <c r="I264" s="117" t="s">
        <v>2</v>
      </c>
      <c r="J264" s="117" t="s">
        <v>2</v>
      </c>
      <c r="K264" s="119">
        <v>0</v>
      </c>
      <c r="L264" s="120">
        <v>3</v>
      </c>
      <c r="M264" s="121">
        <f t="shared" si="10"/>
      </c>
      <c r="N264" s="121">
        <f t="shared" si="10"/>
        <v>1</v>
      </c>
    </row>
    <row r="265" spans="1:14" ht="15.75">
      <c r="A265" s="82"/>
      <c r="B265" s="124" t="s">
        <v>191</v>
      </c>
      <c r="C265" s="125" t="str">
        <f>IF(C259&gt;"",C259&amp;" / "&amp;C260,"")</f>
        <v>Kara Tauno / Lehtonen Kari</v>
      </c>
      <c r="D265" s="126" t="str">
        <f>IF(G259&gt;"",G259&amp;" / "&amp;G260,"")</f>
        <v>Hämäläinen Juha / Nyberg Håkan</v>
      </c>
      <c r="E265" s="127"/>
      <c r="F265" s="128">
        <v>6</v>
      </c>
      <c r="G265" s="129">
        <v>9</v>
      </c>
      <c r="H265" s="130">
        <v>-11</v>
      </c>
      <c r="I265" s="131">
        <v>-9</v>
      </c>
      <c r="J265" s="131">
        <v>11</v>
      </c>
      <c r="K265" s="119">
        <v>3</v>
      </c>
      <c r="L265" s="120">
        <v>2</v>
      </c>
      <c r="M265" s="121">
        <f t="shared" si="10"/>
        <v>1</v>
      </c>
      <c r="N265" s="121">
        <f t="shared" si="10"/>
      </c>
    </row>
    <row r="266" spans="1:14" ht="15.75">
      <c r="A266" s="82"/>
      <c r="B266" s="113" t="s">
        <v>192</v>
      </c>
      <c r="C266" s="114" t="str">
        <f>IF(+C256&gt;"",C256&amp;" - "&amp;G257,"")</f>
        <v>Kara Tauno - Nyberg Håkan</v>
      </c>
      <c r="D266" s="122"/>
      <c r="E266" s="116"/>
      <c r="F266" s="132">
        <v>-6</v>
      </c>
      <c r="G266" s="117">
        <v>-3</v>
      </c>
      <c r="H266" s="117">
        <v>-4</v>
      </c>
      <c r="I266" s="117" t="s">
        <v>2</v>
      </c>
      <c r="J266" s="118"/>
      <c r="K266" s="119">
        <v>0</v>
      </c>
      <c r="L266" s="120">
        <v>3</v>
      </c>
      <c r="M266" s="121">
        <f t="shared" si="10"/>
      </c>
      <c r="N266" s="121">
        <f t="shared" si="10"/>
        <v>1</v>
      </c>
    </row>
    <row r="267" spans="1:14" ht="16.5" thickBot="1">
      <c r="A267" s="82"/>
      <c r="B267" s="113" t="s">
        <v>193</v>
      </c>
      <c r="C267" s="114" t="str">
        <f>IF(+C257&gt;"",C257&amp;" - "&amp;G256,"")</f>
        <v>Lehtonen Kari - Hämäläinen Juha</v>
      </c>
      <c r="D267" s="122"/>
      <c r="E267" s="116"/>
      <c r="F267" s="133"/>
      <c r="G267" s="133"/>
      <c r="H267" s="133"/>
      <c r="I267" s="133"/>
      <c r="J267" s="133"/>
      <c r="K267" s="119" t="s">
        <v>2</v>
      </c>
      <c r="L267" s="120" t="s">
        <v>2</v>
      </c>
      <c r="M267" s="121">
        <f t="shared" si="10"/>
      </c>
      <c r="N267" s="121">
        <f t="shared" si="10"/>
      </c>
    </row>
    <row r="268" spans="1:14" ht="21" thickBot="1">
      <c r="A268" s="82"/>
      <c r="B268" s="85"/>
      <c r="C268" s="85"/>
      <c r="D268" s="85"/>
      <c r="E268" s="85"/>
      <c r="F268" s="85"/>
      <c r="G268" s="85"/>
      <c r="H268" s="85"/>
      <c r="I268" s="134" t="s">
        <v>194</v>
      </c>
      <c r="J268" s="135"/>
      <c r="K268" s="119" t="s">
        <v>2</v>
      </c>
      <c r="L268" s="136" t="s">
        <v>2</v>
      </c>
      <c r="M268" s="137">
        <v>1</v>
      </c>
      <c r="N268" s="138">
        <v>3</v>
      </c>
    </row>
    <row r="269" spans="1:14" ht="15.75">
      <c r="A269" s="82"/>
      <c r="B269" s="107" t="s">
        <v>195</v>
      </c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</row>
    <row r="270" spans="1:14" ht="15.75">
      <c r="A270" s="82"/>
      <c r="B270" s="107" t="s">
        <v>195</v>
      </c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</row>
    <row r="271" spans="1:14" ht="15">
      <c r="A271" s="82"/>
      <c r="B271" s="85" t="s">
        <v>196</v>
      </c>
      <c r="C271" s="85"/>
      <c r="D271" s="85" t="s">
        <v>197</v>
      </c>
      <c r="F271" s="85"/>
      <c r="G271" s="85" t="s">
        <v>151</v>
      </c>
      <c r="I271" s="85"/>
      <c r="J271" s="84" t="s">
        <v>198</v>
      </c>
      <c r="L271" s="85"/>
      <c r="M271" s="85"/>
      <c r="N271" s="85"/>
    </row>
    <row r="272" spans="1:14" ht="18.75" thickBot="1">
      <c r="A272" s="82"/>
      <c r="B272" s="85"/>
      <c r="C272" s="85"/>
      <c r="D272" s="85"/>
      <c r="E272" s="85"/>
      <c r="F272" s="85"/>
      <c r="G272" s="85"/>
      <c r="H272" s="85"/>
      <c r="I272" s="85"/>
      <c r="J272" s="159" t="s">
        <v>46</v>
      </c>
      <c r="K272" s="160"/>
      <c r="L272" s="160"/>
      <c r="M272" s="160"/>
      <c r="N272" s="161"/>
    </row>
    <row r="273" spans="1:13" ht="18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</row>
    <row r="274" spans="1:13" ht="18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</row>
    <row r="275" spans="1:13" ht="18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</row>
    <row r="276" spans="1:13" ht="18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</row>
    <row r="277" spans="1:13" ht="18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</row>
    <row r="279" spans="1:13" ht="18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</row>
    <row r="280" spans="1:13" ht="18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</row>
    <row r="281" spans="1:13" ht="18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</row>
    <row r="282" spans="1:13" ht="18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</row>
    <row r="284" spans="1:13" ht="18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</row>
    <row r="285" spans="1:13" ht="18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</row>
    <row r="286" spans="1:13" ht="18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</row>
    <row r="287" spans="1:13" ht="18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</row>
    <row r="288" spans="1:13" ht="18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</row>
    <row r="289" spans="1:13" ht="18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</row>
    <row r="290" spans="1:13" ht="18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</row>
    <row r="291" spans="1:13" ht="18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18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</row>
    <row r="293" spans="1:13" ht="18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</row>
    <row r="294" spans="1:13" ht="18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</row>
    <row r="295" spans="1:13" ht="18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</row>
    <row r="296" spans="1:13" ht="18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</row>
    <row r="297" spans="1:13" ht="18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</row>
    <row r="298" spans="1:13" ht="18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</row>
    <row r="299" spans="1:13" ht="18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</row>
    <row r="301" spans="1:13" ht="18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</row>
    <row r="302" spans="1:13" ht="18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</row>
    <row r="303" spans="1:13" ht="18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</row>
    <row r="304" spans="1:13" ht="18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</row>
    <row r="306" spans="1:13" ht="18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</row>
    <row r="307" spans="1:13" ht="18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</row>
    <row r="308" spans="1:13" ht="18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</row>
    <row r="309" spans="1:13" ht="18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</row>
    <row r="311" spans="1:13" ht="18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</row>
    <row r="312" spans="1:13" ht="18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</row>
    <row r="313" spans="1:13" ht="18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</row>
    <row r="314" spans="1:13" ht="18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</row>
    <row r="316" spans="1:13" ht="18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</row>
    <row r="317" spans="1:13" ht="18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</row>
    <row r="318" spans="1:13" ht="18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</row>
    <row r="319" spans="1:13" ht="18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</row>
    <row r="321" spans="1:13" ht="18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</row>
    <row r="322" spans="1:13" ht="18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</row>
    <row r="323" spans="1:13" ht="18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</row>
    <row r="324" spans="1:13" ht="18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</row>
    <row r="325" spans="1:13" ht="18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</row>
    <row r="327" spans="1:13" ht="18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</row>
    <row r="328" spans="1:13" ht="18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</row>
    <row r="329" spans="1:13" ht="18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</row>
    <row r="330" spans="1:13" ht="18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</row>
    <row r="331" spans="1:13" ht="18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</row>
    <row r="332" spans="1:13" ht="18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</row>
    <row r="333" spans="1:13" ht="18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</row>
    <row r="334" spans="1:13" ht="18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</row>
    <row r="335" spans="1:13" ht="18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</row>
    <row r="336" spans="1:13" ht="18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</row>
    <row r="337" spans="1:13" ht="18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18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</row>
    <row r="339" spans="1:13" ht="18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</row>
    <row r="340" spans="1:13" ht="18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</row>
    <row r="341" spans="1:13" ht="18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</row>
    <row r="342" spans="1:13" ht="18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</row>
    <row r="343" spans="1:13" ht="18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</row>
    <row r="344" spans="1:13" ht="18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ht="18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</row>
    <row r="347" spans="1:13" ht="18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</row>
    <row r="348" spans="1:13" ht="18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</row>
    <row r="349" spans="1:13" ht="18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</row>
    <row r="350" spans="1:13" ht="18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</row>
    <row r="351" spans="1:13" ht="18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</row>
    <row r="352" spans="1:13" ht="18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</row>
    <row r="353" spans="1:13" ht="18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</row>
    <row r="354" spans="1:13" ht="18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18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</row>
    <row r="356" spans="1:13" ht="18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</row>
    <row r="357" spans="1:13" ht="18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</row>
    <row r="358" spans="1:13" ht="18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</row>
    <row r="359" spans="1:13" ht="18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</row>
    <row r="360" spans="1:13" ht="18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</row>
    <row r="361" spans="1:13" ht="18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</row>
    <row r="362" spans="1:13" ht="18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</row>
    <row r="364" spans="1:13" ht="18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</row>
    <row r="365" spans="1:13" ht="18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</row>
    <row r="366" spans="1:13" ht="18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</row>
    <row r="367" spans="1:13" ht="18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</row>
    <row r="369" spans="1:13" ht="18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</row>
    <row r="370" spans="1:13" ht="18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</row>
    <row r="371" spans="1:13" ht="18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</row>
    <row r="372" spans="1:13" ht="18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</row>
    <row r="374" spans="1:13" ht="18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</row>
    <row r="375" spans="1:13" ht="18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</row>
    <row r="376" spans="1:13" ht="18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</row>
    <row r="377" spans="1:13" ht="18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</row>
    <row r="379" spans="1:13" ht="18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</row>
    <row r="380" spans="1:13" ht="18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</row>
    <row r="381" spans="1:13" ht="18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1:13" ht="18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</row>
    <row r="383" spans="1:13" ht="18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</row>
    <row r="384" spans="1:13" ht="18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</row>
    <row r="385" spans="1:13" ht="18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18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</row>
    <row r="387" spans="1:13" ht="18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</row>
    <row r="388" spans="1:13" ht="18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</row>
    <row r="389" spans="1:13" ht="18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</row>
    <row r="390" spans="1:13" ht="18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</row>
    <row r="391" spans="1:13" ht="18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</row>
    <row r="392" spans="1:13" ht="18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3" spans="1:13" ht="18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</row>
    <row r="395" spans="1:13" ht="18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</row>
    <row r="396" spans="1:13" ht="18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</row>
    <row r="397" spans="1:13" ht="18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</row>
    <row r="398" spans="1:13" ht="18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</row>
    <row r="400" spans="1:13" ht="18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</row>
    <row r="401" spans="1:13" ht="18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</row>
    <row r="402" spans="1:13" ht="18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</row>
    <row r="403" spans="1:13" ht="18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</row>
    <row r="405" spans="1:13" ht="18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</row>
    <row r="406" spans="1:13" ht="18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</row>
    <row r="407" spans="1:13" ht="18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</row>
    <row r="408" spans="1:13" ht="18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</row>
    <row r="410" spans="1:13" ht="18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</row>
    <row r="411" spans="1:13" ht="18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</row>
    <row r="412" spans="1:13" ht="18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</row>
    <row r="413" spans="1:13" ht="18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</row>
    <row r="414" spans="1:13" ht="18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</row>
    <row r="415" spans="1:13" ht="18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</row>
    <row r="416" spans="1:13" ht="18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</row>
    <row r="417" spans="1:13" ht="18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</row>
    <row r="418" spans="1:13" ht="18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18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</row>
    <row r="420" spans="1:13" ht="18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</row>
    <row r="421" spans="1:13" ht="18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</row>
    <row r="422" spans="1:13" ht="18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spans="1:13" ht="18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spans="1:13" ht="18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spans="1:13" ht="18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spans="1:13" ht="18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spans="1:13" ht="18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spans="1:13" ht="18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spans="1:13" ht="18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spans="1:13" ht="18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ht="18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spans="1:13" ht="18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spans="1:13" ht="18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spans="1:13" ht="18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spans="1:13" ht="18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spans="1:13" ht="18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spans="1:13" ht="18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spans="1:13" ht="18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spans="1:13" ht="18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spans="1:13" ht="18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spans="1:13" ht="18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spans="1:13" ht="18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spans="1:13" ht="18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spans="1:13" ht="18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spans="1:13" ht="18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spans="1:13" ht="18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spans="1:13" ht="18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spans="1:13" ht="18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spans="1:13" ht="18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spans="1:13" ht="18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spans="1:13" ht="18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spans="1:13" ht="18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spans="1:13" ht="18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spans="1:13" ht="18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</sheetData>
  <mergeCells count="176">
    <mergeCell ref="G10:N10"/>
    <mergeCell ref="J23:N23"/>
    <mergeCell ref="I2:N2"/>
    <mergeCell ref="I3:N3"/>
    <mergeCell ref="G7:N7"/>
    <mergeCell ref="G8:N8"/>
    <mergeCell ref="G11:N11"/>
    <mergeCell ref="C7:E7"/>
    <mergeCell ref="C11:E11"/>
    <mergeCell ref="C8:E8"/>
    <mergeCell ref="C10:E10"/>
    <mergeCell ref="C32:E32"/>
    <mergeCell ref="G32:N32"/>
    <mergeCell ref="C33:E33"/>
    <mergeCell ref="G33:N33"/>
    <mergeCell ref="J48:N48"/>
    <mergeCell ref="C35:E35"/>
    <mergeCell ref="G35:N35"/>
    <mergeCell ref="C36:E36"/>
    <mergeCell ref="G36:N36"/>
    <mergeCell ref="I1:N1"/>
    <mergeCell ref="I4:K4"/>
    <mergeCell ref="M4:N4"/>
    <mergeCell ref="C6:E6"/>
    <mergeCell ref="G6:N6"/>
    <mergeCell ref="I26:N26"/>
    <mergeCell ref="I29:K29"/>
    <mergeCell ref="M29:N29"/>
    <mergeCell ref="C31:E31"/>
    <mergeCell ref="G31:N31"/>
    <mergeCell ref="I27:N27"/>
    <mergeCell ref="I28:N28"/>
    <mergeCell ref="I51:N51"/>
    <mergeCell ref="I52:N52"/>
    <mergeCell ref="I53:N53"/>
    <mergeCell ref="I54:K54"/>
    <mergeCell ref="M54:N54"/>
    <mergeCell ref="C56:E56"/>
    <mergeCell ref="G56:N56"/>
    <mergeCell ref="C57:E57"/>
    <mergeCell ref="G57:N57"/>
    <mergeCell ref="C58:E58"/>
    <mergeCell ref="G58:N58"/>
    <mergeCell ref="C60:E60"/>
    <mergeCell ref="G60:N60"/>
    <mergeCell ref="C61:E61"/>
    <mergeCell ref="G61:N61"/>
    <mergeCell ref="J73:N73"/>
    <mergeCell ref="I76:N76"/>
    <mergeCell ref="I77:N77"/>
    <mergeCell ref="I78:N78"/>
    <mergeCell ref="I79:K79"/>
    <mergeCell ref="M79:N79"/>
    <mergeCell ref="C81:E81"/>
    <mergeCell ref="G81:N81"/>
    <mergeCell ref="C82:E82"/>
    <mergeCell ref="G82:N82"/>
    <mergeCell ref="C83:E83"/>
    <mergeCell ref="G83:N83"/>
    <mergeCell ref="C85:E85"/>
    <mergeCell ref="G85:N85"/>
    <mergeCell ref="C86:E86"/>
    <mergeCell ref="G86:N86"/>
    <mergeCell ref="J98:N98"/>
    <mergeCell ref="I101:N101"/>
    <mergeCell ref="I102:N102"/>
    <mergeCell ref="I103:N103"/>
    <mergeCell ref="I104:K104"/>
    <mergeCell ref="M104:N104"/>
    <mergeCell ref="C106:E106"/>
    <mergeCell ref="G106:N106"/>
    <mergeCell ref="C107:E107"/>
    <mergeCell ref="G107:N107"/>
    <mergeCell ref="C108:E108"/>
    <mergeCell ref="G108:N108"/>
    <mergeCell ref="C110:E110"/>
    <mergeCell ref="G110:N110"/>
    <mergeCell ref="C111:E111"/>
    <mergeCell ref="G111:N111"/>
    <mergeCell ref="J123:N123"/>
    <mergeCell ref="I125:N125"/>
    <mergeCell ref="I126:N126"/>
    <mergeCell ref="I127:N127"/>
    <mergeCell ref="I128:K128"/>
    <mergeCell ref="M128:N128"/>
    <mergeCell ref="C130:E130"/>
    <mergeCell ref="G130:N130"/>
    <mergeCell ref="C131:E131"/>
    <mergeCell ref="G131:N131"/>
    <mergeCell ref="C132:E132"/>
    <mergeCell ref="G132:N132"/>
    <mergeCell ref="C134:E134"/>
    <mergeCell ref="G134:N134"/>
    <mergeCell ref="C135:E135"/>
    <mergeCell ref="G135:N135"/>
    <mergeCell ref="J147:N147"/>
    <mergeCell ref="I150:N150"/>
    <mergeCell ref="I151:N151"/>
    <mergeCell ref="I152:N152"/>
    <mergeCell ref="I153:K153"/>
    <mergeCell ref="M153:N153"/>
    <mergeCell ref="C155:E155"/>
    <mergeCell ref="G155:N155"/>
    <mergeCell ref="C156:E156"/>
    <mergeCell ref="G156:N156"/>
    <mergeCell ref="C157:E157"/>
    <mergeCell ref="G157:N157"/>
    <mergeCell ref="C159:E159"/>
    <mergeCell ref="G159:N159"/>
    <mergeCell ref="C160:E160"/>
    <mergeCell ref="G160:N160"/>
    <mergeCell ref="J172:N172"/>
    <mergeCell ref="I175:N175"/>
    <mergeCell ref="I176:N176"/>
    <mergeCell ref="I177:N177"/>
    <mergeCell ref="I178:K178"/>
    <mergeCell ref="M178:N178"/>
    <mergeCell ref="C180:E180"/>
    <mergeCell ref="G180:N180"/>
    <mergeCell ref="C181:E181"/>
    <mergeCell ref="G181:N181"/>
    <mergeCell ref="C182:E182"/>
    <mergeCell ref="G182:N182"/>
    <mergeCell ref="C184:E184"/>
    <mergeCell ref="G184:N184"/>
    <mergeCell ref="C185:E185"/>
    <mergeCell ref="G185:N185"/>
    <mergeCell ref="J197:N197"/>
    <mergeCell ref="I200:N200"/>
    <mergeCell ref="I201:N201"/>
    <mergeCell ref="I202:N202"/>
    <mergeCell ref="I203:K203"/>
    <mergeCell ref="M203:N203"/>
    <mergeCell ref="C205:E205"/>
    <mergeCell ref="G205:N205"/>
    <mergeCell ref="C206:E206"/>
    <mergeCell ref="G206:N206"/>
    <mergeCell ref="C207:E207"/>
    <mergeCell ref="G207:N207"/>
    <mergeCell ref="C209:E209"/>
    <mergeCell ref="G209:N209"/>
    <mergeCell ref="C210:E210"/>
    <mergeCell ref="G210:N210"/>
    <mergeCell ref="J222:N222"/>
    <mergeCell ref="I225:N225"/>
    <mergeCell ref="I226:N226"/>
    <mergeCell ref="I227:N227"/>
    <mergeCell ref="I228:K228"/>
    <mergeCell ref="M228:N228"/>
    <mergeCell ref="C230:E230"/>
    <mergeCell ref="G230:N230"/>
    <mergeCell ref="C231:E231"/>
    <mergeCell ref="G231:N231"/>
    <mergeCell ref="C232:E232"/>
    <mergeCell ref="G232:N232"/>
    <mergeCell ref="C234:E234"/>
    <mergeCell ref="G234:N234"/>
    <mergeCell ref="C235:E235"/>
    <mergeCell ref="G235:N235"/>
    <mergeCell ref="J247:N247"/>
    <mergeCell ref="I250:N250"/>
    <mergeCell ref="I251:N251"/>
    <mergeCell ref="I252:N252"/>
    <mergeCell ref="I253:K253"/>
    <mergeCell ref="M253:N253"/>
    <mergeCell ref="C255:E255"/>
    <mergeCell ref="G255:N255"/>
    <mergeCell ref="C256:E256"/>
    <mergeCell ref="G256:N256"/>
    <mergeCell ref="C260:E260"/>
    <mergeCell ref="G260:N260"/>
    <mergeCell ref="J272:N272"/>
    <mergeCell ref="C257:E257"/>
    <mergeCell ref="G257:N257"/>
    <mergeCell ref="C259:E259"/>
    <mergeCell ref="G259:N259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 t="s">
        <v>109</v>
      </c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 t="s">
        <v>76</v>
      </c>
      <c r="F3" s="5"/>
      <c r="G3" s="6"/>
      <c r="H3" s="6"/>
      <c r="I3" s="7"/>
    </row>
    <row r="4" spans="1:9" ht="15" customHeight="1">
      <c r="A4" s="1"/>
      <c r="B4" s="11" t="s">
        <v>3</v>
      </c>
      <c r="C4" s="12"/>
      <c r="D4" s="12"/>
      <c r="E4" s="13" t="s">
        <v>102</v>
      </c>
      <c r="F4" s="5"/>
      <c r="G4" s="6"/>
      <c r="H4" s="6"/>
      <c r="I4" s="7"/>
    </row>
    <row r="5" spans="1:9" ht="15" customHeight="1">
      <c r="A5" s="20"/>
      <c r="B5" s="21"/>
      <c r="C5" s="21"/>
      <c r="D5" s="21"/>
      <c r="E5" s="22"/>
      <c r="F5" s="6"/>
      <c r="G5" s="6"/>
      <c r="H5" s="6"/>
      <c r="I5" s="7"/>
    </row>
    <row r="6" spans="1:9" ht="13.5" customHeight="1">
      <c r="A6" s="23"/>
      <c r="B6" s="23" t="s">
        <v>4</v>
      </c>
      <c r="C6" s="23" t="s">
        <v>14</v>
      </c>
      <c r="D6" s="23" t="s">
        <v>5</v>
      </c>
      <c r="E6" s="5"/>
      <c r="F6" s="6"/>
      <c r="G6" s="6"/>
      <c r="H6" s="6"/>
      <c r="I6" s="7"/>
    </row>
    <row r="7" spans="1:9" ht="13.5" customHeight="1">
      <c r="A7" s="24">
        <v>1</v>
      </c>
      <c r="B7" s="38" t="s">
        <v>126</v>
      </c>
      <c r="C7" s="38" t="s">
        <v>16</v>
      </c>
      <c r="D7" s="25"/>
      <c r="E7" s="26" t="s">
        <v>16</v>
      </c>
      <c r="F7" s="27"/>
      <c r="G7" s="27"/>
      <c r="H7" s="27"/>
      <c r="I7" s="28"/>
    </row>
    <row r="8" spans="1:9" ht="13.5" customHeight="1">
      <c r="A8" s="24">
        <v>2</v>
      </c>
      <c r="B8" s="25"/>
      <c r="C8" s="25"/>
      <c r="D8" s="25"/>
      <c r="E8" s="29"/>
      <c r="F8" s="26" t="s">
        <v>16</v>
      </c>
      <c r="G8" s="27"/>
      <c r="H8" s="27"/>
      <c r="I8" s="28"/>
    </row>
    <row r="9" spans="1:9" ht="13.5" customHeight="1">
      <c r="A9" s="31">
        <v>3</v>
      </c>
      <c r="B9" s="39" t="s">
        <v>2</v>
      </c>
      <c r="C9" s="23"/>
      <c r="D9" s="23"/>
      <c r="E9" s="26" t="s">
        <v>57</v>
      </c>
      <c r="F9" s="141" t="s">
        <v>160</v>
      </c>
      <c r="G9" s="32"/>
      <c r="H9" s="27"/>
      <c r="I9" s="28"/>
    </row>
    <row r="10" spans="1:9" ht="13.5" customHeight="1">
      <c r="A10" s="31">
        <v>4</v>
      </c>
      <c r="B10" s="39" t="s">
        <v>127</v>
      </c>
      <c r="C10" s="39" t="s">
        <v>57</v>
      </c>
      <c r="D10" s="23"/>
      <c r="E10" s="33"/>
      <c r="F10" s="34"/>
      <c r="G10" s="26" t="s">
        <v>16</v>
      </c>
      <c r="H10" s="27"/>
      <c r="I10" s="28"/>
    </row>
    <row r="11" spans="1:9" ht="13.5" customHeight="1">
      <c r="A11" s="24">
        <v>5</v>
      </c>
      <c r="B11" s="38" t="s">
        <v>128</v>
      </c>
      <c r="C11" s="38" t="s">
        <v>7</v>
      </c>
      <c r="D11" s="25"/>
      <c r="E11" s="26" t="s">
        <v>7</v>
      </c>
      <c r="F11" s="34"/>
      <c r="G11" s="150" t="s">
        <v>160</v>
      </c>
      <c r="H11" s="32"/>
      <c r="I11" s="28"/>
    </row>
    <row r="12" spans="1:9" ht="13.5" customHeight="1">
      <c r="A12" s="24">
        <v>6</v>
      </c>
      <c r="B12" s="38" t="s">
        <v>2</v>
      </c>
      <c r="C12" s="25"/>
      <c r="D12" s="25"/>
      <c r="E12" s="29"/>
      <c r="F12" s="145" t="s">
        <v>13</v>
      </c>
      <c r="G12" s="35"/>
      <c r="H12" s="32"/>
      <c r="I12" s="28"/>
    </row>
    <row r="13" spans="1:9" ht="13.5" customHeight="1">
      <c r="A13" s="31">
        <v>7</v>
      </c>
      <c r="B13" s="39" t="s">
        <v>2</v>
      </c>
      <c r="C13" s="23"/>
      <c r="D13" s="23"/>
      <c r="E13" s="26" t="s">
        <v>13</v>
      </c>
      <c r="F13" s="142" t="s">
        <v>160</v>
      </c>
      <c r="G13" s="34"/>
      <c r="H13" s="32"/>
      <c r="I13" s="28"/>
    </row>
    <row r="14" spans="1:9" ht="13.5" customHeight="1">
      <c r="A14" s="31">
        <v>8</v>
      </c>
      <c r="B14" s="39" t="s">
        <v>129</v>
      </c>
      <c r="C14" s="39" t="s">
        <v>13</v>
      </c>
      <c r="D14" s="23"/>
      <c r="E14" s="33"/>
      <c r="F14" s="27"/>
      <c r="G14" s="34"/>
      <c r="H14" s="26" t="s">
        <v>16</v>
      </c>
      <c r="I14" s="28"/>
    </row>
    <row r="15" spans="1:9" ht="15" customHeight="1">
      <c r="A15" s="21"/>
      <c r="B15" s="21"/>
      <c r="C15" s="21"/>
      <c r="D15" s="21"/>
      <c r="E15" s="27"/>
      <c r="F15" s="27"/>
      <c r="G15" s="34"/>
      <c r="H15" s="147" t="s">
        <v>213</v>
      </c>
      <c r="I15" s="28"/>
    </row>
    <row r="16" spans="1:9" ht="13.5" customHeight="1">
      <c r="A16" s="24">
        <v>9</v>
      </c>
      <c r="B16" s="38" t="s">
        <v>130</v>
      </c>
      <c r="C16" s="38" t="s">
        <v>40</v>
      </c>
      <c r="D16" s="25"/>
      <c r="E16" s="26" t="s">
        <v>40</v>
      </c>
      <c r="F16" s="27"/>
      <c r="G16" s="34"/>
      <c r="H16" s="32"/>
      <c r="I16" s="28"/>
    </row>
    <row r="17" spans="1:9" ht="13.5" customHeight="1">
      <c r="A17" s="24">
        <v>10</v>
      </c>
      <c r="B17" s="38" t="s">
        <v>2</v>
      </c>
      <c r="C17" s="25"/>
      <c r="D17" s="25"/>
      <c r="E17" s="29"/>
      <c r="F17" s="26" t="s">
        <v>85</v>
      </c>
      <c r="G17" s="34"/>
      <c r="H17" s="32"/>
      <c r="I17" s="28"/>
    </row>
    <row r="18" spans="1:9" ht="13.5" customHeight="1">
      <c r="A18" s="31">
        <v>11</v>
      </c>
      <c r="B18" s="39" t="s">
        <v>131</v>
      </c>
      <c r="C18" s="39" t="s">
        <v>6</v>
      </c>
      <c r="D18" s="23"/>
      <c r="E18" s="26" t="s">
        <v>85</v>
      </c>
      <c r="F18" s="150" t="s">
        <v>213</v>
      </c>
      <c r="G18" s="35"/>
      <c r="H18" s="32"/>
      <c r="I18" s="28"/>
    </row>
    <row r="19" spans="1:9" ht="13.5" customHeight="1">
      <c r="A19" s="31">
        <v>12</v>
      </c>
      <c r="B19" s="39" t="s">
        <v>125</v>
      </c>
      <c r="C19" s="39" t="s">
        <v>85</v>
      </c>
      <c r="D19" s="23"/>
      <c r="E19" s="144" t="s">
        <v>213</v>
      </c>
      <c r="F19" s="34"/>
      <c r="G19" s="145" t="s">
        <v>46</v>
      </c>
      <c r="H19" s="32"/>
      <c r="I19" s="28"/>
    </row>
    <row r="20" spans="1:9" ht="13.5" customHeight="1">
      <c r="A20" s="24">
        <v>13</v>
      </c>
      <c r="B20" s="38" t="s">
        <v>132</v>
      </c>
      <c r="C20" s="38" t="s">
        <v>90</v>
      </c>
      <c r="D20" s="25"/>
      <c r="E20" s="26" t="s">
        <v>90</v>
      </c>
      <c r="F20" s="34"/>
      <c r="G20" s="147" t="s">
        <v>159</v>
      </c>
      <c r="H20" s="27"/>
      <c r="I20" s="28"/>
    </row>
    <row r="21" spans="1:9" ht="13.5" customHeight="1">
      <c r="A21" s="24">
        <v>14</v>
      </c>
      <c r="B21" s="38" t="s">
        <v>2</v>
      </c>
      <c r="C21" s="25"/>
      <c r="D21" s="25"/>
      <c r="E21" s="29"/>
      <c r="F21" s="145" t="s">
        <v>46</v>
      </c>
      <c r="G21" s="32"/>
      <c r="H21" s="27"/>
      <c r="I21" s="28"/>
    </row>
    <row r="22" spans="1:9" ht="13.5" customHeight="1">
      <c r="A22" s="31">
        <v>15</v>
      </c>
      <c r="B22" s="23"/>
      <c r="C22" s="23"/>
      <c r="D22" s="23"/>
      <c r="E22" s="26" t="s">
        <v>46</v>
      </c>
      <c r="F22" s="147" t="s">
        <v>160</v>
      </c>
      <c r="G22" s="27"/>
      <c r="H22" s="27"/>
      <c r="I22" s="28"/>
    </row>
    <row r="23" spans="1:9" ht="13.5" customHeight="1">
      <c r="A23" s="31">
        <v>16</v>
      </c>
      <c r="B23" s="39" t="s">
        <v>133</v>
      </c>
      <c r="C23" s="39" t="s">
        <v>46</v>
      </c>
      <c r="D23" s="23"/>
      <c r="E23" s="33"/>
      <c r="F23" s="27"/>
      <c r="G23" s="27"/>
      <c r="H23" s="27"/>
      <c r="I23" s="28"/>
    </row>
    <row r="24" spans="1:9" ht="15" customHeight="1">
      <c r="A24" s="36"/>
      <c r="B24" s="22"/>
      <c r="C24" s="22"/>
      <c r="D24" s="22"/>
      <c r="E24" s="6"/>
      <c r="F24" s="6"/>
      <c r="G24" s="6"/>
      <c r="H24" s="6"/>
      <c r="I24" s="7"/>
    </row>
    <row r="25" ht="12.75">
      <c r="A25" s="37"/>
    </row>
  </sheetData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8" transitionEvaluation="1">
    <pageSetUpPr fitToPage="1"/>
  </sheetPr>
  <dimension ref="A1:O459"/>
  <sheetViews>
    <sheetView defaultGridColor="0" colorId="22" workbookViewId="0" topLeftCell="A1">
      <selection activeCell="I3" sqref="I3:N3"/>
    </sheetView>
  </sheetViews>
  <sheetFormatPr defaultColWidth="12.57421875" defaultRowHeight="12.75"/>
  <cols>
    <col min="1" max="1" width="5.28125" style="84" customWidth="1"/>
    <col min="2" max="2" width="7.7109375" style="84" customWidth="1"/>
    <col min="3" max="3" width="26.7109375" style="84" customWidth="1"/>
    <col min="4" max="4" width="13.7109375" style="84" customWidth="1"/>
    <col min="5" max="5" width="14.00390625" style="84" customWidth="1"/>
    <col min="6" max="10" width="7.421875" style="84" customWidth="1"/>
    <col min="11" max="12" width="3.7109375" style="84" customWidth="1"/>
    <col min="13" max="13" width="4.57421875" style="84" customWidth="1"/>
    <col min="14" max="14" width="5.00390625" style="84" customWidth="1"/>
    <col min="15" max="15" width="3.57421875" style="84" customWidth="1"/>
    <col min="16" max="16384" width="12.57421875" style="84" customWidth="1"/>
  </cols>
  <sheetData>
    <row r="1" spans="1:15" ht="18.75" customHeight="1">
      <c r="A1" s="82"/>
      <c r="D1" s="85"/>
      <c r="E1" s="85"/>
      <c r="F1" s="86"/>
      <c r="G1" s="87" t="s">
        <v>164</v>
      </c>
      <c r="H1" s="88"/>
      <c r="I1" s="168" t="s">
        <v>101</v>
      </c>
      <c r="J1" s="157"/>
      <c r="K1" s="157"/>
      <c r="L1" s="157"/>
      <c r="M1" s="157"/>
      <c r="N1" s="158"/>
      <c r="O1" s="83"/>
    </row>
    <row r="2" spans="1:15" ht="18" customHeight="1">
      <c r="A2" s="82"/>
      <c r="B2" s="89" t="s">
        <v>165</v>
      </c>
      <c r="D2" s="85"/>
      <c r="E2" s="85"/>
      <c r="F2" s="86"/>
      <c r="G2" s="87" t="s">
        <v>166</v>
      </c>
      <c r="H2" s="88"/>
      <c r="I2" s="168" t="s">
        <v>7</v>
      </c>
      <c r="J2" s="157"/>
      <c r="K2" s="157"/>
      <c r="L2" s="157"/>
      <c r="M2" s="157"/>
      <c r="N2" s="158"/>
      <c r="O2" s="83"/>
    </row>
    <row r="3" spans="1:15" ht="19.5" customHeight="1">
      <c r="A3" s="82"/>
      <c r="B3" s="85"/>
      <c r="C3" s="85" t="s">
        <v>167</v>
      </c>
      <c r="D3" s="85"/>
      <c r="E3" s="85"/>
      <c r="F3" s="85"/>
      <c r="G3" s="87" t="s">
        <v>168</v>
      </c>
      <c r="H3" s="90"/>
      <c r="I3" s="168" t="s">
        <v>254</v>
      </c>
      <c r="J3" s="168"/>
      <c r="K3" s="168"/>
      <c r="L3" s="168"/>
      <c r="M3" s="168"/>
      <c r="N3" s="169"/>
      <c r="O3" s="83"/>
    </row>
    <row r="4" spans="1:15" ht="18.75" customHeight="1">
      <c r="A4" s="82"/>
      <c r="B4" s="85"/>
      <c r="C4" s="85"/>
      <c r="D4" s="85"/>
      <c r="E4" s="85"/>
      <c r="F4" s="85"/>
      <c r="G4" s="87" t="s">
        <v>169</v>
      </c>
      <c r="H4" s="88"/>
      <c r="I4" s="170">
        <v>40904</v>
      </c>
      <c r="J4" s="171"/>
      <c r="K4" s="171"/>
      <c r="L4" s="91" t="s">
        <v>170</v>
      </c>
      <c r="M4" s="168" t="s">
        <v>137</v>
      </c>
      <c r="N4" s="169"/>
      <c r="O4" s="83"/>
    </row>
    <row r="5" spans="1:15" ht="18" customHeight="1" thickBot="1">
      <c r="A5" s="82"/>
      <c r="C5" s="92" t="s">
        <v>171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thickBot="1">
      <c r="A6" s="82"/>
      <c r="B6" s="93" t="s">
        <v>172</v>
      </c>
      <c r="C6" s="162" t="s">
        <v>6</v>
      </c>
      <c r="D6" s="163"/>
      <c r="E6" s="164"/>
      <c r="F6" s="94" t="s">
        <v>173</v>
      </c>
      <c r="G6" s="165" t="s">
        <v>85</v>
      </c>
      <c r="H6" s="166"/>
      <c r="I6" s="166"/>
      <c r="J6" s="166"/>
      <c r="K6" s="166"/>
      <c r="L6" s="166"/>
      <c r="M6" s="166"/>
      <c r="N6" s="167"/>
      <c r="O6" s="83"/>
    </row>
    <row r="7" spans="1:15" ht="22.5" customHeight="1" thickBot="1">
      <c r="A7" s="82"/>
      <c r="B7" s="95" t="s">
        <v>174</v>
      </c>
      <c r="C7" s="153" t="s">
        <v>258</v>
      </c>
      <c r="D7" s="154"/>
      <c r="E7" s="155"/>
      <c r="F7" s="96" t="s">
        <v>175</v>
      </c>
      <c r="G7" s="156" t="s">
        <v>243</v>
      </c>
      <c r="H7" s="157"/>
      <c r="I7" s="157"/>
      <c r="J7" s="157"/>
      <c r="K7" s="157"/>
      <c r="L7" s="157"/>
      <c r="M7" s="157"/>
      <c r="N7" s="158"/>
      <c r="O7" s="83"/>
    </row>
    <row r="8" spans="1:15" ht="18.75" customHeight="1" thickBot="1">
      <c r="A8" s="82"/>
      <c r="B8" s="97" t="s">
        <v>176</v>
      </c>
      <c r="C8" s="153" t="s">
        <v>259</v>
      </c>
      <c r="D8" s="154"/>
      <c r="E8" s="155"/>
      <c r="F8" s="96" t="s">
        <v>177</v>
      </c>
      <c r="G8" s="156" t="s">
        <v>242</v>
      </c>
      <c r="H8" s="157"/>
      <c r="I8" s="157"/>
      <c r="J8" s="157"/>
      <c r="K8" s="157"/>
      <c r="L8" s="157"/>
      <c r="M8" s="157"/>
      <c r="N8" s="158"/>
      <c r="O8" s="83"/>
    </row>
    <row r="9" spans="1:15" ht="19.5" customHeight="1" thickBot="1">
      <c r="A9" s="82"/>
      <c r="B9" s="98" t="s">
        <v>178</v>
      </c>
      <c r="C9" s="99"/>
      <c r="D9" s="100"/>
      <c r="E9" s="101"/>
      <c r="F9" s="102" t="s">
        <v>178</v>
      </c>
      <c r="G9" s="103"/>
      <c r="H9" s="104"/>
      <c r="I9" s="104"/>
      <c r="J9" s="104"/>
      <c r="K9" s="104"/>
      <c r="L9" s="104"/>
      <c r="M9" s="104"/>
      <c r="N9" s="104"/>
      <c r="O9" s="83"/>
    </row>
    <row r="10" spans="1:15" ht="15" customHeight="1" thickBot="1">
      <c r="A10" s="82"/>
      <c r="B10" s="95"/>
      <c r="C10" s="153" t="s">
        <v>258</v>
      </c>
      <c r="D10" s="154"/>
      <c r="E10" s="155"/>
      <c r="F10" s="96"/>
      <c r="G10" s="156" t="s">
        <v>243</v>
      </c>
      <c r="H10" s="157"/>
      <c r="I10" s="157"/>
      <c r="J10" s="157"/>
      <c r="K10" s="157"/>
      <c r="L10" s="157"/>
      <c r="M10" s="157"/>
      <c r="N10" s="158"/>
      <c r="O10" s="83"/>
    </row>
    <row r="11" spans="1:15" ht="20.25" customHeight="1" thickBot="1">
      <c r="A11" s="82"/>
      <c r="B11" s="105"/>
      <c r="C11" s="153" t="s">
        <v>259</v>
      </c>
      <c r="D11" s="154"/>
      <c r="E11" s="155"/>
      <c r="F11" s="96"/>
      <c r="G11" s="156" t="s">
        <v>242</v>
      </c>
      <c r="H11" s="157"/>
      <c r="I11" s="157"/>
      <c r="J11" s="157"/>
      <c r="K11" s="157"/>
      <c r="L11" s="157"/>
      <c r="M11" s="157"/>
      <c r="N11" s="158"/>
      <c r="O11" s="83"/>
    </row>
    <row r="12" spans="1:15" ht="21.75" customHeight="1">
      <c r="A12" s="82"/>
      <c r="B12" s="85"/>
      <c r="C12" s="85"/>
      <c r="D12" s="85"/>
      <c r="E12" s="85"/>
      <c r="F12" s="92" t="s">
        <v>179</v>
      </c>
      <c r="G12" s="92"/>
      <c r="H12" s="92"/>
      <c r="I12" s="92"/>
      <c r="J12" s="85"/>
      <c r="K12" s="85"/>
      <c r="L12" s="85"/>
      <c r="M12" s="106"/>
      <c r="N12" s="86"/>
      <c r="O12" s="83"/>
    </row>
    <row r="13" spans="1:15" ht="19.5" customHeight="1">
      <c r="A13" s="82"/>
      <c r="B13" s="107" t="s">
        <v>180</v>
      </c>
      <c r="C13" s="85"/>
      <c r="D13" s="85"/>
      <c r="E13" s="85"/>
      <c r="F13" s="108" t="s">
        <v>181</v>
      </c>
      <c r="G13" s="108" t="s">
        <v>182</v>
      </c>
      <c r="H13" s="108" t="s">
        <v>183</v>
      </c>
      <c r="I13" s="108" t="s">
        <v>184</v>
      </c>
      <c r="J13" s="108" t="s">
        <v>185</v>
      </c>
      <c r="K13" s="109" t="s">
        <v>186</v>
      </c>
      <c r="L13" s="110"/>
      <c r="M13" s="111" t="s">
        <v>187</v>
      </c>
      <c r="N13" s="112" t="s">
        <v>188</v>
      </c>
      <c r="O13" s="83"/>
    </row>
    <row r="14" spans="1:15" ht="17.25" customHeight="1">
      <c r="A14" s="82"/>
      <c r="B14" s="113" t="s">
        <v>189</v>
      </c>
      <c r="C14" s="114" t="str">
        <f>IF(+C7&gt;"",C7&amp;" - "&amp;G7,"")</f>
        <v>Törnroos Matti - Kerttula Yrjö</v>
      </c>
      <c r="D14" s="115"/>
      <c r="E14" s="116"/>
      <c r="F14" s="117">
        <v>-12</v>
      </c>
      <c r="G14" s="117">
        <v>-9</v>
      </c>
      <c r="H14" s="117">
        <v>9</v>
      </c>
      <c r="I14" s="118">
        <v>2</v>
      </c>
      <c r="J14" s="118">
        <v>6</v>
      </c>
      <c r="K14" s="119">
        <v>3</v>
      </c>
      <c r="L14" s="120">
        <v>2</v>
      </c>
      <c r="M14" s="121">
        <f aca="true" t="shared" si="0" ref="M14:N18">IF(K14=3,1,"")</f>
        <v>1</v>
      </c>
      <c r="N14" s="121">
        <f t="shared" si="0"/>
      </c>
      <c r="O14" s="83"/>
    </row>
    <row r="15" spans="1:15" ht="18.75" customHeight="1">
      <c r="A15" s="82"/>
      <c r="B15" s="113" t="s">
        <v>190</v>
      </c>
      <c r="C15" s="114" t="str">
        <f>IF(C8&gt;"",C8&amp;" - "&amp;G8,"")</f>
        <v>Mäkelä Reino - Söderström Ingvar</v>
      </c>
      <c r="D15" s="122"/>
      <c r="E15" s="116"/>
      <c r="F15" s="123">
        <v>-5</v>
      </c>
      <c r="G15" s="117">
        <v>-8</v>
      </c>
      <c r="H15" s="117">
        <v>-4</v>
      </c>
      <c r="I15" s="117" t="s">
        <v>2</v>
      </c>
      <c r="J15" s="117" t="s">
        <v>2</v>
      </c>
      <c r="K15" s="119">
        <v>0</v>
      </c>
      <c r="L15" s="120">
        <v>3</v>
      </c>
      <c r="M15" s="121">
        <f t="shared" si="0"/>
      </c>
      <c r="N15" s="121">
        <f t="shared" si="0"/>
        <v>1</v>
      </c>
      <c r="O15" s="83"/>
    </row>
    <row r="16" spans="1:15" ht="18.75" customHeight="1">
      <c r="A16" s="82"/>
      <c r="B16" s="124" t="s">
        <v>191</v>
      </c>
      <c r="C16" s="125" t="str">
        <f>IF(C10&gt;"",C10&amp;" / "&amp;C11,"")</f>
        <v>Törnroos Matti / Mäkelä Reino</v>
      </c>
      <c r="D16" s="126" t="str">
        <f>IF(G10&gt;"",G10&amp;" / "&amp;G11,"")</f>
        <v>Kerttula Yrjö / Söderström Ingvar</v>
      </c>
      <c r="E16" s="127"/>
      <c r="F16" s="128">
        <v>-3</v>
      </c>
      <c r="G16" s="129">
        <v>-6</v>
      </c>
      <c r="H16" s="130">
        <v>10</v>
      </c>
      <c r="I16" s="131">
        <v>-10</v>
      </c>
      <c r="J16" s="131"/>
      <c r="K16" s="119">
        <v>1</v>
      </c>
      <c r="L16" s="120">
        <v>3</v>
      </c>
      <c r="M16" s="121">
        <f t="shared" si="0"/>
      </c>
      <c r="N16" s="121">
        <f t="shared" si="0"/>
        <v>1</v>
      </c>
      <c r="O16" s="83"/>
    </row>
    <row r="17" spans="1:15" ht="18.75" customHeight="1">
      <c r="A17" s="82"/>
      <c r="B17" s="113" t="s">
        <v>192</v>
      </c>
      <c r="C17" s="114" t="str">
        <f>IF(+C7&gt;"",C7&amp;" - "&amp;G8,"")</f>
        <v>Törnroos Matti - Söderström Ingvar</v>
      </c>
      <c r="D17" s="122"/>
      <c r="E17" s="116"/>
      <c r="F17" s="132">
        <v>-8</v>
      </c>
      <c r="G17" s="117">
        <v>-8</v>
      </c>
      <c r="H17" s="117">
        <v>-8</v>
      </c>
      <c r="I17" s="117" t="s">
        <v>2</v>
      </c>
      <c r="J17" s="118"/>
      <c r="K17" s="119">
        <v>0</v>
      </c>
      <c r="L17" s="120">
        <v>3</v>
      </c>
      <c r="M17" s="121">
        <f t="shared" si="0"/>
      </c>
      <c r="N17" s="121">
        <f t="shared" si="0"/>
        <v>1</v>
      </c>
      <c r="O17" s="83"/>
    </row>
    <row r="18" spans="1:15" ht="19.5" customHeight="1" thickBot="1">
      <c r="A18" s="82"/>
      <c r="B18" s="113" t="s">
        <v>193</v>
      </c>
      <c r="C18" s="114" t="str">
        <f>IF(+C8&gt;"",C8&amp;" - "&amp;G7,"")</f>
        <v>Mäkelä Reino - Kerttula Yrjö</v>
      </c>
      <c r="D18" s="122"/>
      <c r="E18" s="116"/>
      <c r="F18" s="133"/>
      <c r="G18" s="133"/>
      <c r="H18" s="133"/>
      <c r="I18" s="133"/>
      <c r="J18" s="133"/>
      <c r="K18" s="119" t="s">
        <v>2</v>
      </c>
      <c r="L18" s="120" t="s">
        <v>2</v>
      </c>
      <c r="M18" s="121">
        <f t="shared" si="0"/>
      </c>
      <c r="N18" s="121">
        <f t="shared" si="0"/>
      </c>
      <c r="O18" s="83"/>
    </row>
    <row r="19" spans="1:15" ht="19.5" customHeight="1" thickBot="1">
      <c r="A19" s="82"/>
      <c r="B19" s="85"/>
      <c r="C19" s="85"/>
      <c r="D19" s="85"/>
      <c r="E19" s="85"/>
      <c r="F19" s="85"/>
      <c r="G19" s="85"/>
      <c r="H19" s="85"/>
      <c r="I19" s="134" t="s">
        <v>194</v>
      </c>
      <c r="J19" s="135"/>
      <c r="K19" s="119" t="s">
        <v>2</v>
      </c>
      <c r="L19" s="136" t="s">
        <v>2</v>
      </c>
      <c r="M19" s="137">
        <v>1</v>
      </c>
      <c r="N19" s="138">
        <v>3</v>
      </c>
      <c r="O19" s="83"/>
    </row>
    <row r="20" spans="1:15" ht="21.75" customHeight="1">
      <c r="A20" s="82"/>
      <c r="B20" s="107" t="s">
        <v>195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5.75">
      <c r="A21" s="82"/>
      <c r="B21" s="107" t="s">
        <v>195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5">
      <c r="A22" s="82"/>
      <c r="B22" s="85" t="s">
        <v>196</v>
      </c>
      <c r="C22" s="85"/>
      <c r="D22" s="85" t="s">
        <v>197</v>
      </c>
      <c r="F22" s="85"/>
      <c r="G22" s="85" t="s">
        <v>151</v>
      </c>
      <c r="I22" s="85"/>
      <c r="J22" s="84" t="s">
        <v>198</v>
      </c>
      <c r="L22" s="85"/>
      <c r="M22" s="85"/>
      <c r="N22" s="85"/>
      <c r="O22" s="83"/>
    </row>
    <row r="23" spans="1:15" ht="18.75" thickBot="1">
      <c r="A23" s="82"/>
      <c r="B23" s="85"/>
      <c r="C23" s="85"/>
      <c r="D23" s="85"/>
      <c r="E23" s="85"/>
      <c r="F23" s="85"/>
      <c r="G23" s="85"/>
      <c r="H23" s="85"/>
      <c r="I23" s="85"/>
      <c r="J23" s="159" t="s">
        <v>85</v>
      </c>
      <c r="K23" s="160"/>
      <c r="L23" s="160"/>
      <c r="M23" s="160"/>
      <c r="N23" s="161"/>
      <c r="O23" s="83"/>
    </row>
    <row r="24" spans="1:15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O24" s="83"/>
    </row>
    <row r="25" spans="1:15" ht="9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O25" s="83"/>
    </row>
    <row r="26" spans="1:14" ht="15.75">
      <c r="A26" s="82"/>
      <c r="D26" s="85"/>
      <c r="E26" s="85"/>
      <c r="F26" s="86"/>
      <c r="G26" s="87" t="s">
        <v>164</v>
      </c>
      <c r="H26" s="88"/>
      <c r="I26" s="168" t="s">
        <v>101</v>
      </c>
      <c r="J26" s="157"/>
      <c r="K26" s="157"/>
      <c r="L26" s="157"/>
      <c r="M26" s="157"/>
      <c r="N26" s="158"/>
    </row>
    <row r="27" spans="1:14" ht="20.25">
      <c r="A27" s="82"/>
      <c r="B27" s="89" t="s">
        <v>165</v>
      </c>
      <c r="D27" s="85"/>
      <c r="E27" s="85"/>
      <c r="F27" s="86"/>
      <c r="G27" s="87" t="s">
        <v>166</v>
      </c>
      <c r="H27" s="88"/>
      <c r="I27" s="168" t="s">
        <v>7</v>
      </c>
      <c r="J27" s="157"/>
      <c r="K27" s="157"/>
      <c r="L27" s="157"/>
      <c r="M27" s="157"/>
      <c r="N27" s="158"/>
    </row>
    <row r="28" spans="1:14" ht="15.75">
      <c r="A28" s="82"/>
      <c r="B28" s="85"/>
      <c r="C28" s="85" t="s">
        <v>167</v>
      </c>
      <c r="D28" s="85"/>
      <c r="E28" s="85"/>
      <c r="F28" s="85"/>
      <c r="G28" s="87" t="s">
        <v>168</v>
      </c>
      <c r="H28" s="90"/>
      <c r="I28" s="168" t="s">
        <v>255</v>
      </c>
      <c r="J28" s="168"/>
      <c r="K28" s="168"/>
      <c r="L28" s="168"/>
      <c r="M28" s="168"/>
      <c r="N28" s="169"/>
    </row>
    <row r="29" spans="1:14" ht="15.75">
      <c r="A29" s="82"/>
      <c r="B29" s="85"/>
      <c r="C29" s="85"/>
      <c r="D29" s="85"/>
      <c r="E29" s="85"/>
      <c r="F29" s="85"/>
      <c r="G29" s="87" t="s">
        <v>169</v>
      </c>
      <c r="H29" s="88"/>
      <c r="I29" s="170">
        <v>40874</v>
      </c>
      <c r="J29" s="171"/>
      <c r="K29" s="171"/>
      <c r="L29" s="91" t="s">
        <v>170</v>
      </c>
      <c r="M29" s="168" t="s">
        <v>137</v>
      </c>
      <c r="N29" s="169"/>
    </row>
    <row r="30" spans="1:14" ht="15.75" thickBot="1">
      <c r="A30" s="82"/>
      <c r="C30" s="92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6.5" thickBot="1">
      <c r="A31" s="82"/>
      <c r="B31" s="93" t="s">
        <v>172</v>
      </c>
      <c r="C31" s="162" t="s">
        <v>16</v>
      </c>
      <c r="D31" s="163"/>
      <c r="E31" s="164"/>
      <c r="F31" s="94" t="s">
        <v>173</v>
      </c>
      <c r="G31" s="165" t="s">
        <v>57</v>
      </c>
      <c r="H31" s="166"/>
      <c r="I31" s="166"/>
      <c r="J31" s="166"/>
      <c r="K31" s="166"/>
      <c r="L31" s="166"/>
      <c r="M31" s="166"/>
      <c r="N31" s="167"/>
    </row>
    <row r="32" spans="1:14" ht="15.75" thickBot="1">
      <c r="A32" s="82"/>
      <c r="B32" s="95" t="s">
        <v>174</v>
      </c>
      <c r="C32" s="153" t="s">
        <v>260</v>
      </c>
      <c r="D32" s="154"/>
      <c r="E32" s="155"/>
      <c r="F32" s="96" t="s">
        <v>175</v>
      </c>
      <c r="G32" s="156" t="s">
        <v>262</v>
      </c>
      <c r="H32" s="157"/>
      <c r="I32" s="157"/>
      <c r="J32" s="157"/>
      <c r="K32" s="157"/>
      <c r="L32" s="157"/>
      <c r="M32" s="157"/>
      <c r="N32" s="158"/>
    </row>
    <row r="33" spans="1:14" ht="15.75" thickBot="1">
      <c r="A33" s="82"/>
      <c r="B33" s="97" t="s">
        <v>176</v>
      </c>
      <c r="C33" s="153" t="s">
        <v>261</v>
      </c>
      <c r="D33" s="154"/>
      <c r="E33" s="155"/>
      <c r="F33" s="96" t="s">
        <v>177</v>
      </c>
      <c r="G33" s="156" t="s">
        <v>263</v>
      </c>
      <c r="H33" s="157"/>
      <c r="I33" s="157"/>
      <c r="J33" s="157"/>
      <c r="K33" s="157"/>
      <c r="L33" s="157"/>
      <c r="M33" s="157"/>
      <c r="N33" s="158"/>
    </row>
    <row r="34" spans="1:14" ht="15.75" thickBot="1">
      <c r="A34" s="82"/>
      <c r="B34" s="98" t="s">
        <v>178</v>
      </c>
      <c r="C34" s="99"/>
      <c r="D34" s="100"/>
      <c r="E34" s="101"/>
      <c r="F34" s="102" t="s">
        <v>178</v>
      </c>
      <c r="G34" s="103"/>
      <c r="H34" s="104"/>
      <c r="I34" s="104"/>
      <c r="J34" s="104"/>
      <c r="K34" s="104"/>
      <c r="L34" s="104"/>
      <c r="M34" s="104"/>
      <c r="N34" s="104"/>
    </row>
    <row r="35" spans="1:14" ht="15.75" thickBot="1">
      <c r="A35" s="82"/>
      <c r="B35" s="95"/>
      <c r="C35" s="153" t="s">
        <v>260</v>
      </c>
      <c r="D35" s="154"/>
      <c r="E35" s="155"/>
      <c r="F35" s="96"/>
      <c r="G35" s="156" t="s">
        <v>262</v>
      </c>
      <c r="H35" s="157"/>
      <c r="I35" s="157"/>
      <c r="J35" s="157"/>
      <c r="K35" s="157"/>
      <c r="L35" s="157"/>
      <c r="M35" s="157"/>
      <c r="N35" s="158"/>
    </row>
    <row r="36" spans="1:14" ht="15.75" thickBot="1">
      <c r="A36" s="82"/>
      <c r="B36" s="105"/>
      <c r="C36" s="153" t="s">
        <v>261</v>
      </c>
      <c r="D36" s="154"/>
      <c r="E36" s="155"/>
      <c r="F36" s="96"/>
      <c r="G36" s="156" t="s">
        <v>263</v>
      </c>
      <c r="H36" s="157"/>
      <c r="I36" s="157"/>
      <c r="J36" s="157"/>
      <c r="K36" s="157"/>
      <c r="L36" s="157"/>
      <c r="M36" s="157"/>
      <c r="N36" s="158"/>
    </row>
    <row r="37" spans="1:14" ht="15.75">
      <c r="A37" s="82"/>
      <c r="B37" s="85"/>
      <c r="C37" s="85"/>
      <c r="D37" s="85"/>
      <c r="E37" s="85"/>
      <c r="F37" s="92" t="s">
        <v>179</v>
      </c>
      <c r="G37" s="92"/>
      <c r="H37" s="92"/>
      <c r="I37" s="92"/>
      <c r="J37" s="85"/>
      <c r="K37" s="85"/>
      <c r="L37" s="85"/>
      <c r="M37" s="106"/>
      <c r="N37" s="86"/>
    </row>
    <row r="38" spans="1:14" ht="15.75">
      <c r="A38" s="82"/>
      <c r="B38" s="107" t="s">
        <v>180</v>
      </c>
      <c r="C38" s="85"/>
      <c r="D38" s="85"/>
      <c r="E38" s="85"/>
      <c r="F38" s="108" t="s">
        <v>181</v>
      </c>
      <c r="G38" s="108" t="s">
        <v>182</v>
      </c>
      <c r="H38" s="108" t="s">
        <v>183</v>
      </c>
      <c r="I38" s="108" t="s">
        <v>184</v>
      </c>
      <c r="J38" s="108" t="s">
        <v>185</v>
      </c>
      <c r="K38" s="109" t="s">
        <v>186</v>
      </c>
      <c r="L38" s="110"/>
      <c r="M38" s="111" t="s">
        <v>187</v>
      </c>
      <c r="N38" s="112" t="s">
        <v>188</v>
      </c>
    </row>
    <row r="39" spans="1:14" ht="15.75">
      <c r="A39" s="82"/>
      <c r="B39" s="113" t="s">
        <v>189</v>
      </c>
      <c r="C39" s="114" t="str">
        <f>IF(+C32&gt;"",C32&amp;" - "&amp;G32,"")</f>
        <v>Vihervaara Pentti - Lappalainen Pekka</v>
      </c>
      <c r="D39" s="115"/>
      <c r="E39" s="116"/>
      <c r="F39" s="117">
        <v>5</v>
      </c>
      <c r="G39" s="117">
        <v>3</v>
      </c>
      <c r="H39" s="117">
        <v>-17</v>
      </c>
      <c r="I39" s="118">
        <v>5</v>
      </c>
      <c r="J39" s="118"/>
      <c r="K39" s="119">
        <v>3</v>
      </c>
      <c r="L39" s="120">
        <v>1</v>
      </c>
      <c r="M39" s="121">
        <f aca="true" t="shared" si="1" ref="M39:N43">IF(K39=3,1,"")</f>
        <v>1</v>
      </c>
      <c r="N39" s="121">
        <f t="shared" si="1"/>
      </c>
    </row>
    <row r="40" spans="1:14" ht="15.75">
      <c r="A40" s="82"/>
      <c r="B40" s="113" t="s">
        <v>190</v>
      </c>
      <c r="C40" s="114" t="str">
        <f>IF(C33&gt;"",C33&amp;" - "&amp;G33,"")</f>
        <v>Blomfelt Kai - Ukkonen Pauli</v>
      </c>
      <c r="D40" s="122"/>
      <c r="E40" s="116"/>
      <c r="F40" s="123">
        <v>-4</v>
      </c>
      <c r="G40" s="117">
        <v>2</v>
      </c>
      <c r="H40" s="117">
        <v>8</v>
      </c>
      <c r="I40" s="117">
        <v>8</v>
      </c>
      <c r="J40" s="117" t="s">
        <v>2</v>
      </c>
      <c r="K40" s="119">
        <v>3</v>
      </c>
      <c r="L40" s="120">
        <v>1</v>
      </c>
      <c r="M40" s="121">
        <f t="shared" si="1"/>
        <v>1</v>
      </c>
      <c r="N40" s="121">
        <f t="shared" si="1"/>
      </c>
    </row>
    <row r="41" spans="1:14" ht="15.75">
      <c r="A41" s="82"/>
      <c r="B41" s="124" t="s">
        <v>191</v>
      </c>
      <c r="C41" s="125" t="str">
        <f>IF(C35&gt;"",C35&amp;" / "&amp;C36,"")</f>
        <v>Vihervaara Pentti / Blomfelt Kai</v>
      </c>
      <c r="D41" s="126" t="str">
        <f>IF(G35&gt;"",G35&amp;" / "&amp;G36,"")</f>
        <v>Lappalainen Pekka / Ukkonen Pauli</v>
      </c>
      <c r="E41" s="127"/>
      <c r="F41" s="128">
        <v>8</v>
      </c>
      <c r="G41" s="129">
        <v>8</v>
      </c>
      <c r="H41" s="130">
        <v>8</v>
      </c>
      <c r="I41" s="131"/>
      <c r="J41" s="131"/>
      <c r="K41" s="119">
        <v>3</v>
      </c>
      <c r="L41" s="120">
        <v>0</v>
      </c>
      <c r="M41" s="121">
        <f t="shared" si="1"/>
        <v>1</v>
      </c>
      <c r="N41" s="121">
        <f t="shared" si="1"/>
      </c>
    </row>
    <row r="42" spans="1:14" ht="15.75">
      <c r="A42" s="82"/>
      <c r="B42" s="113" t="s">
        <v>192</v>
      </c>
      <c r="C42" s="114" t="str">
        <f>IF(+C32&gt;"",C32&amp;" - "&amp;G33,"")</f>
        <v>Vihervaara Pentti - Ukkonen Pauli</v>
      </c>
      <c r="D42" s="122"/>
      <c r="E42" s="116"/>
      <c r="F42" s="132" t="s">
        <v>2</v>
      </c>
      <c r="G42" s="117" t="s">
        <v>2</v>
      </c>
      <c r="H42" s="117" t="s">
        <v>2</v>
      </c>
      <c r="I42" s="117" t="s">
        <v>2</v>
      </c>
      <c r="J42" s="118"/>
      <c r="K42" s="119" t="s">
        <v>2</v>
      </c>
      <c r="L42" s="120" t="s">
        <v>2</v>
      </c>
      <c r="M42" s="121">
        <f t="shared" si="1"/>
      </c>
      <c r="N42" s="121">
        <f t="shared" si="1"/>
      </c>
    </row>
    <row r="43" spans="1:14" ht="16.5" thickBot="1">
      <c r="A43" s="82"/>
      <c r="B43" s="113" t="s">
        <v>193</v>
      </c>
      <c r="C43" s="114" t="str">
        <f>IF(+C33&gt;"",C33&amp;" - "&amp;G32,"")</f>
        <v>Blomfelt Kai - Lappalainen Pekka</v>
      </c>
      <c r="D43" s="122"/>
      <c r="E43" s="116"/>
      <c r="F43" s="133"/>
      <c r="G43" s="133"/>
      <c r="H43" s="133"/>
      <c r="I43" s="133"/>
      <c r="J43" s="133"/>
      <c r="K43" s="119" t="s">
        <v>2</v>
      </c>
      <c r="L43" s="120" t="s">
        <v>2</v>
      </c>
      <c r="M43" s="121">
        <f t="shared" si="1"/>
      </c>
      <c r="N43" s="121">
        <f t="shared" si="1"/>
      </c>
    </row>
    <row r="44" spans="1:14" ht="21" thickBot="1">
      <c r="A44" s="82"/>
      <c r="B44" s="85"/>
      <c r="C44" s="85"/>
      <c r="D44" s="85"/>
      <c r="E44" s="85"/>
      <c r="F44" s="85"/>
      <c r="G44" s="85"/>
      <c r="H44" s="85"/>
      <c r="I44" s="134" t="s">
        <v>194</v>
      </c>
      <c r="J44" s="135"/>
      <c r="K44" s="119" t="s">
        <v>2</v>
      </c>
      <c r="L44" s="136" t="s">
        <v>2</v>
      </c>
      <c r="M44" s="137">
        <v>3</v>
      </c>
      <c r="N44" s="138">
        <v>0</v>
      </c>
    </row>
    <row r="45" spans="1:14" ht="15.75">
      <c r="A45" s="82"/>
      <c r="B45" s="107" t="s">
        <v>195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82"/>
      <c r="B46" s="107" t="s">
        <v>195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5">
      <c r="A47" s="82"/>
      <c r="B47" s="85" t="s">
        <v>196</v>
      </c>
      <c r="C47" s="85"/>
      <c r="D47" s="85" t="s">
        <v>197</v>
      </c>
      <c r="F47" s="85"/>
      <c r="G47" s="85" t="s">
        <v>151</v>
      </c>
      <c r="I47" s="85"/>
      <c r="J47" s="84" t="s">
        <v>198</v>
      </c>
      <c r="L47" s="85"/>
      <c r="M47" s="85"/>
      <c r="N47" s="85"/>
    </row>
    <row r="48" spans="1:14" ht="18.75" thickBot="1">
      <c r="A48" s="82"/>
      <c r="B48" s="85"/>
      <c r="C48" s="85"/>
      <c r="D48" s="85"/>
      <c r="E48" s="85"/>
      <c r="F48" s="85"/>
      <c r="G48" s="85"/>
      <c r="H48" s="85"/>
      <c r="I48" s="85"/>
      <c r="J48" s="159" t="s">
        <v>16</v>
      </c>
      <c r="K48" s="160"/>
      <c r="L48" s="160"/>
      <c r="M48" s="160"/>
      <c r="N48" s="161"/>
    </row>
    <row r="49" spans="1:13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8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4" ht="15.75">
      <c r="A51" s="82"/>
      <c r="D51" s="85"/>
      <c r="E51" s="85"/>
      <c r="F51" s="86"/>
      <c r="G51" s="87" t="s">
        <v>164</v>
      </c>
      <c r="H51" s="88"/>
      <c r="I51" s="168" t="s">
        <v>101</v>
      </c>
      <c r="J51" s="157"/>
      <c r="K51" s="157"/>
      <c r="L51" s="157"/>
      <c r="M51" s="157"/>
      <c r="N51" s="158"/>
    </row>
    <row r="52" spans="1:14" ht="20.25">
      <c r="A52" s="82"/>
      <c r="B52" s="89" t="s">
        <v>165</v>
      </c>
      <c r="D52" s="85"/>
      <c r="E52" s="85"/>
      <c r="F52" s="86"/>
      <c r="G52" s="87" t="s">
        <v>166</v>
      </c>
      <c r="H52" s="88"/>
      <c r="I52" s="168" t="s">
        <v>7</v>
      </c>
      <c r="J52" s="157"/>
      <c r="K52" s="157"/>
      <c r="L52" s="157"/>
      <c r="M52" s="157"/>
      <c r="N52" s="158"/>
    </row>
    <row r="53" spans="1:14" ht="15.75">
      <c r="A53" s="82"/>
      <c r="B53" s="85"/>
      <c r="C53" s="85" t="s">
        <v>167</v>
      </c>
      <c r="D53" s="85"/>
      <c r="E53" s="85"/>
      <c r="F53" s="85"/>
      <c r="G53" s="87" t="s">
        <v>168</v>
      </c>
      <c r="H53" s="90"/>
      <c r="I53" s="168" t="s">
        <v>255</v>
      </c>
      <c r="J53" s="168"/>
      <c r="K53" s="168"/>
      <c r="L53" s="168"/>
      <c r="M53" s="168"/>
      <c r="N53" s="169"/>
    </row>
    <row r="54" spans="1:14" ht="15.75">
      <c r="A54" s="82"/>
      <c r="B54" s="85"/>
      <c r="C54" s="85"/>
      <c r="D54" s="85"/>
      <c r="E54" s="85"/>
      <c r="F54" s="85"/>
      <c r="G54" s="87" t="s">
        <v>169</v>
      </c>
      <c r="H54" s="88"/>
      <c r="I54" s="170">
        <v>40874</v>
      </c>
      <c r="J54" s="171"/>
      <c r="K54" s="171"/>
      <c r="L54" s="91" t="s">
        <v>170</v>
      </c>
      <c r="M54" s="168" t="s">
        <v>137</v>
      </c>
      <c r="N54" s="169"/>
    </row>
    <row r="55" spans="1:14" ht="15.75" thickBot="1">
      <c r="A55" s="82"/>
      <c r="C55" s="92" t="s">
        <v>171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 thickBot="1">
      <c r="A56" s="82"/>
      <c r="B56" s="93" t="s">
        <v>172</v>
      </c>
      <c r="C56" s="162" t="s">
        <v>7</v>
      </c>
      <c r="D56" s="163"/>
      <c r="E56" s="164"/>
      <c r="F56" s="94" t="s">
        <v>173</v>
      </c>
      <c r="G56" s="165" t="s">
        <v>13</v>
      </c>
      <c r="H56" s="166"/>
      <c r="I56" s="166"/>
      <c r="J56" s="166"/>
      <c r="K56" s="166"/>
      <c r="L56" s="166"/>
      <c r="M56" s="166"/>
      <c r="N56" s="167"/>
    </row>
    <row r="57" spans="1:14" ht="15.75" thickBot="1">
      <c r="A57" s="82"/>
      <c r="B57" s="95" t="s">
        <v>174</v>
      </c>
      <c r="C57" s="153" t="s">
        <v>264</v>
      </c>
      <c r="D57" s="154"/>
      <c r="E57" s="155"/>
      <c r="F57" s="96" t="s">
        <v>175</v>
      </c>
      <c r="G57" s="156" t="s">
        <v>266</v>
      </c>
      <c r="H57" s="157"/>
      <c r="I57" s="157"/>
      <c r="J57" s="157"/>
      <c r="K57" s="157"/>
      <c r="L57" s="157"/>
      <c r="M57" s="157"/>
      <c r="N57" s="158"/>
    </row>
    <row r="58" spans="1:14" ht="15.75" thickBot="1">
      <c r="A58" s="82"/>
      <c r="B58" s="97" t="s">
        <v>176</v>
      </c>
      <c r="C58" s="153" t="s">
        <v>265</v>
      </c>
      <c r="D58" s="154"/>
      <c r="E58" s="155"/>
      <c r="F58" s="96" t="s">
        <v>177</v>
      </c>
      <c r="G58" s="156" t="s">
        <v>267</v>
      </c>
      <c r="H58" s="157"/>
      <c r="I58" s="157"/>
      <c r="J58" s="157"/>
      <c r="K58" s="157"/>
      <c r="L58" s="157"/>
      <c r="M58" s="157"/>
      <c r="N58" s="158"/>
    </row>
    <row r="59" spans="1:14" ht="15.75" thickBot="1">
      <c r="A59" s="82"/>
      <c r="B59" s="98" t="s">
        <v>178</v>
      </c>
      <c r="C59" s="99"/>
      <c r="D59" s="100"/>
      <c r="E59" s="101"/>
      <c r="F59" s="102" t="s">
        <v>178</v>
      </c>
      <c r="G59" s="103"/>
      <c r="H59" s="104"/>
      <c r="I59" s="104"/>
      <c r="J59" s="104"/>
      <c r="K59" s="104"/>
      <c r="L59" s="104"/>
      <c r="M59" s="104"/>
      <c r="N59" s="104"/>
    </row>
    <row r="60" spans="1:14" ht="15.75" thickBot="1">
      <c r="A60" s="82"/>
      <c r="B60" s="95"/>
      <c r="C60" s="153" t="s">
        <v>264</v>
      </c>
      <c r="D60" s="154"/>
      <c r="E60" s="155"/>
      <c r="F60" s="96"/>
      <c r="G60" s="156" t="s">
        <v>266</v>
      </c>
      <c r="H60" s="157"/>
      <c r="I60" s="157"/>
      <c r="J60" s="157"/>
      <c r="K60" s="157"/>
      <c r="L60" s="157"/>
      <c r="M60" s="157"/>
      <c r="N60" s="158"/>
    </row>
    <row r="61" spans="1:14" ht="15.75" thickBot="1">
      <c r="A61" s="82"/>
      <c r="B61" s="105"/>
      <c r="C61" s="153" t="s">
        <v>265</v>
      </c>
      <c r="D61" s="154"/>
      <c r="E61" s="155"/>
      <c r="F61" s="96"/>
      <c r="G61" s="156" t="s">
        <v>267</v>
      </c>
      <c r="H61" s="157"/>
      <c r="I61" s="157"/>
      <c r="J61" s="157"/>
      <c r="K61" s="157"/>
      <c r="L61" s="157"/>
      <c r="M61" s="157"/>
      <c r="N61" s="158"/>
    </row>
    <row r="62" spans="1:14" ht="15.75">
      <c r="A62" s="82"/>
      <c r="B62" s="85"/>
      <c r="C62" s="85"/>
      <c r="D62" s="85"/>
      <c r="E62" s="85"/>
      <c r="F62" s="92" t="s">
        <v>179</v>
      </c>
      <c r="G62" s="92"/>
      <c r="H62" s="92"/>
      <c r="I62" s="92"/>
      <c r="J62" s="85"/>
      <c r="K62" s="85"/>
      <c r="L62" s="85"/>
      <c r="M62" s="106"/>
      <c r="N62" s="86"/>
    </row>
    <row r="63" spans="1:14" ht="15.75">
      <c r="A63" s="82"/>
      <c r="B63" s="107" t="s">
        <v>180</v>
      </c>
      <c r="C63" s="85"/>
      <c r="D63" s="85"/>
      <c r="E63" s="85"/>
      <c r="F63" s="108" t="s">
        <v>181</v>
      </c>
      <c r="G63" s="108" t="s">
        <v>182</v>
      </c>
      <c r="H63" s="108" t="s">
        <v>183</v>
      </c>
      <c r="I63" s="108" t="s">
        <v>184</v>
      </c>
      <c r="J63" s="108" t="s">
        <v>185</v>
      </c>
      <c r="K63" s="109" t="s">
        <v>186</v>
      </c>
      <c r="L63" s="110"/>
      <c r="M63" s="111" t="s">
        <v>187</v>
      </c>
      <c r="N63" s="112" t="s">
        <v>188</v>
      </c>
    </row>
    <row r="64" spans="1:14" ht="15.75">
      <c r="A64" s="82"/>
      <c r="B64" s="113" t="s">
        <v>189</v>
      </c>
      <c r="C64" s="114" t="str">
        <f>IF(+C57&gt;"",C57&amp;" - "&amp;G57,"")</f>
        <v>Lehtimäki Einari - Niukkanen Pentti</v>
      </c>
      <c r="D64" s="115"/>
      <c r="E64" s="116"/>
      <c r="F64" s="117">
        <v>-5</v>
      </c>
      <c r="G64" s="117">
        <v>-5</v>
      </c>
      <c r="H64" s="117">
        <v>-4</v>
      </c>
      <c r="I64" s="118"/>
      <c r="J64" s="118"/>
      <c r="K64" s="119">
        <v>0</v>
      </c>
      <c r="L64" s="120">
        <v>3</v>
      </c>
      <c r="M64" s="121">
        <f aca="true" t="shared" si="2" ref="M64:N68">IF(K64=3,1,"")</f>
      </c>
      <c r="N64" s="121">
        <f t="shared" si="2"/>
        <v>1</v>
      </c>
    </row>
    <row r="65" spans="1:14" ht="15.75">
      <c r="A65" s="82"/>
      <c r="B65" s="113" t="s">
        <v>190</v>
      </c>
      <c r="C65" s="114" t="str">
        <f>IF(C58&gt;"",C58&amp;" - "&amp;G58,"")</f>
        <v>Pakkala Olavi - Väisänen Veikko</v>
      </c>
      <c r="D65" s="122"/>
      <c r="E65" s="116"/>
      <c r="F65" s="123">
        <v>-7</v>
      </c>
      <c r="G65" s="117">
        <v>-5</v>
      </c>
      <c r="H65" s="117">
        <v>-7</v>
      </c>
      <c r="I65" s="117" t="s">
        <v>2</v>
      </c>
      <c r="J65" s="117" t="s">
        <v>2</v>
      </c>
      <c r="K65" s="119">
        <v>0</v>
      </c>
      <c r="L65" s="120">
        <v>3</v>
      </c>
      <c r="M65" s="121">
        <f t="shared" si="2"/>
      </c>
      <c r="N65" s="121">
        <f t="shared" si="2"/>
        <v>1</v>
      </c>
    </row>
    <row r="66" spans="1:14" ht="15.75">
      <c r="A66" s="82"/>
      <c r="B66" s="124" t="s">
        <v>191</v>
      </c>
      <c r="C66" s="125" t="str">
        <f>IF(C60&gt;"",C60&amp;" / "&amp;C61,"")</f>
        <v>Lehtimäki Einari / Pakkala Olavi</v>
      </c>
      <c r="D66" s="126" t="str">
        <f>IF(G60&gt;"",G60&amp;" / "&amp;G61,"")</f>
        <v>Niukkanen Pentti / Väisänen Veikko</v>
      </c>
      <c r="E66" s="127"/>
      <c r="F66" s="128">
        <v>-11</v>
      </c>
      <c r="G66" s="129">
        <v>-7</v>
      </c>
      <c r="H66" s="130">
        <v>-9</v>
      </c>
      <c r="I66" s="131"/>
      <c r="J66" s="131"/>
      <c r="K66" s="119">
        <v>0</v>
      </c>
      <c r="L66" s="120">
        <v>3</v>
      </c>
      <c r="M66" s="121">
        <f t="shared" si="2"/>
      </c>
      <c r="N66" s="121">
        <f t="shared" si="2"/>
        <v>1</v>
      </c>
    </row>
    <row r="67" spans="1:14" ht="15.75">
      <c r="A67" s="82"/>
      <c r="B67" s="113" t="s">
        <v>192</v>
      </c>
      <c r="C67" s="114" t="str">
        <f>IF(+C57&gt;"",C57&amp;" - "&amp;G58,"")</f>
        <v>Lehtimäki Einari - Väisänen Veikko</v>
      </c>
      <c r="D67" s="122"/>
      <c r="E67" s="116"/>
      <c r="F67" s="132" t="s">
        <v>2</v>
      </c>
      <c r="G67" s="117" t="s">
        <v>2</v>
      </c>
      <c r="H67" s="117" t="s">
        <v>2</v>
      </c>
      <c r="I67" s="117" t="s">
        <v>2</v>
      </c>
      <c r="J67" s="118"/>
      <c r="K67" s="119" t="s">
        <v>2</v>
      </c>
      <c r="L67" s="120" t="s">
        <v>2</v>
      </c>
      <c r="M67" s="121">
        <f t="shared" si="2"/>
      </c>
      <c r="N67" s="121">
        <f t="shared" si="2"/>
      </c>
    </row>
    <row r="68" spans="1:14" ht="16.5" thickBot="1">
      <c r="A68" s="82"/>
      <c r="B68" s="113" t="s">
        <v>193</v>
      </c>
      <c r="C68" s="114" t="str">
        <f>IF(+C58&gt;"",C58&amp;" - "&amp;G57,"")</f>
        <v>Pakkala Olavi - Niukkanen Pentti</v>
      </c>
      <c r="D68" s="122"/>
      <c r="E68" s="116"/>
      <c r="F68" s="133"/>
      <c r="G68" s="133"/>
      <c r="H68" s="133"/>
      <c r="I68" s="133"/>
      <c r="J68" s="133"/>
      <c r="K68" s="119" t="s">
        <v>2</v>
      </c>
      <c r="L68" s="120" t="s">
        <v>2</v>
      </c>
      <c r="M68" s="121">
        <f t="shared" si="2"/>
      </c>
      <c r="N68" s="121">
        <f t="shared" si="2"/>
      </c>
    </row>
    <row r="69" spans="1:14" ht="21" thickBot="1">
      <c r="A69" s="82"/>
      <c r="B69" s="85"/>
      <c r="C69" s="85"/>
      <c r="D69" s="85"/>
      <c r="E69" s="85"/>
      <c r="F69" s="85"/>
      <c r="G69" s="85"/>
      <c r="H69" s="85"/>
      <c r="I69" s="134" t="s">
        <v>194</v>
      </c>
      <c r="J69" s="135"/>
      <c r="K69" s="119" t="s">
        <v>2</v>
      </c>
      <c r="L69" s="136" t="s">
        <v>2</v>
      </c>
      <c r="M69" s="137">
        <v>0</v>
      </c>
      <c r="N69" s="138">
        <v>3</v>
      </c>
    </row>
    <row r="70" spans="1:14" ht="15.75">
      <c r="A70" s="82"/>
      <c r="B70" s="107" t="s">
        <v>195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5.75">
      <c r="A71" s="82"/>
      <c r="B71" s="107" t="s">
        <v>195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 ht="15">
      <c r="A72" s="82"/>
      <c r="B72" s="85" t="s">
        <v>196</v>
      </c>
      <c r="C72" s="85"/>
      <c r="D72" s="85" t="s">
        <v>197</v>
      </c>
      <c r="F72" s="85"/>
      <c r="G72" s="85" t="s">
        <v>151</v>
      </c>
      <c r="I72" s="85"/>
      <c r="J72" s="84" t="s">
        <v>198</v>
      </c>
      <c r="L72" s="85"/>
      <c r="M72" s="85"/>
      <c r="N72" s="85"/>
    </row>
    <row r="73" spans="1:14" ht="18.75" thickBot="1">
      <c r="A73" s="82"/>
      <c r="B73" s="85"/>
      <c r="C73" s="85"/>
      <c r="D73" s="85"/>
      <c r="E73" s="85"/>
      <c r="F73" s="85"/>
      <c r="G73" s="85"/>
      <c r="H73" s="85"/>
      <c r="I73" s="85"/>
      <c r="J73" s="159" t="s">
        <v>13</v>
      </c>
      <c r="K73" s="160"/>
      <c r="L73" s="160"/>
      <c r="M73" s="160"/>
      <c r="N73" s="161"/>
    </row>
    <row r="74" spans="1:13" ht="18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ht="18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1:14" ht="15.75">
      <c r="A76" s="82"/>
      <c r="D76" s="85"/>
      <c r="E76" s="85"/>
      <c r="F76" s="86"/>
      <c r="G76" s="87" t="s">
        <v>164</v>
      </c>
      <c r="H76" s="88"/>
      <c r="I76" s="168" t="s">
        <v>101</v>
      </c>
      <c r="J76" s="157"/>
      <c r="K76" s="157"/>
      <c r="L76" s="157"/>
      <c r="M76" s="157"/>
      <c r="N76" s="158"/>
    </row>
    <row r="77" spans="1:14" ht="20.25">
      <c r="A77" s="82"/>
      <c r="B77" s="89" t="s">
        <v>165</v>
      </c>
      <c r="D77" s="85"/>
      <c r="E77" s="85"/>
      <c r="F77" s="86"/>
      <c r="G77" s="87" t="s">
        <v>166</v>
      </c>
      <c r="H77" s="88"/>
      <c r="I77" s="168" t="s">
        <v>7</v>
      </c>
      <c r="J77" s="157"/>
      <c r="K77" s="157"/>
      <c r="L77" s="157"/>
      <c r="M77" s="157"/>
      <c r="N77" s="158"/>
    </row>
    <row r="78" spans="1:14" ht="15.75">
      <c r="A78" s="82"/>
      <c r="B78" s="85"/>
      <c r="C78" s="85" t="s">
        <v>167</v>
      </c>
      <c r="D78" s="85"/>
      <c r="E78" s="85"/>
      <c r="F78" s="85"/>
      <c r="G78" s="87" t="s">
        <v>168</v>
      </c>
      <c r="H78" s="90"/>
      <c r="I78" s="168" t="s">
        <v>255</v>
      </c>
      <c r="J78" s="168"/>
      <c r="K78" s="168"/>
      <c r="L78" s="168"/>
      <c r="M78" s="168"/>
      <c r="N78" s="169"/>
    </row>
    <row r="79" spans="1:14" ht="15.75">
      <c r="A79" s="82"/>
      <c r="B79" s="85"/>
      <c r="C79" s="85"/>
      <c r="D79" s="85"/>
      <c r="E79" s="85"/>
      <c r="F79" s="85"/>
      <c r="G79" s="87" t="s">
        <v>169</v>
      </c>
      <c r="H79" s="88"/>
      <c r="I79" s="170">
        <v>40874</v>
      </c>
      <c r="J79" s="171"/>
      <c r="K79" s="171"/>
      <c r="L79" s="91" t="s">
        <v>170</v>
      </c>
      <c r="M79" s="168" t="s">
        <v>137</v>
      </c>
      <c r="N79" s="169"/>
    </row>
    <row r="80" spans="1:14" ht="15.75" thickBot="1">
      <c r="A80" s="82"/>
      <c r="C80" s="92" t="s">
        <v>171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6.5" thickBot="1">
      <c r="A81" s="82"/>
      <c r="B81" s="93" t="s">
        <v>172</v>
      </c>
      <c r="C81" s="162" t="s">
        <v>85</v>
      </c>
      <c r="D81" s="163"/>
      <c r="E81" s="164"/>
      <c r="F81" s="94" t="s">
        <v>173</v>
      </c>
      <c r="G81" s="165" t="s">
        <v>40</v>
      </c>
      <c r="H81" s="166"/>
      <c r="I81" s="166"/>
      <c r="J81" s="166"/>
      <c r="K81" s="166"/>
      <c r="L81" s="166"/>
      <c r="M81" s="166"/>
      <c r="N81" s="167"/>
    </row>
    <row r="82" spans="1:14" ht="15.75" thickBot="1">
      <c r="A82" s="82"/>
      <c r="B82" s="95" t="s">
        <v>174</v>
      </c>
      <c r="C82" s="153" t="s">
        <v>242</v>
      </c>
      <c r="D82" s="154"/>
      <c r="E82" s="155"/>
      <c r="F82" s="96" t="s">
        <v>175</v>
      </c>
      <c r="G82" s="156" t="s">
        <v>268</v>
      </c>
      <c r="H82" s="157"/>
      <c r="I82" s="157"/>
      <c r="J82" s="157"/>
      <c r="K82" s="157"/>
      <c r="L82" s="157"/>
      <c r="M82" s="157"/>
      <c r="N82" s="158"/>
    </row>
    <row r="83" spans="1:14" ht="15.75" thickBot="1">
      <c r="A83" s="82"/>
      <c r="B83" s="97" t="s">
        <v>176</v>
      </c>
      <c r="C83" s="153" t="s">
        <v>243</v>
      </c>
      <c r="D83" s="154"/>
      <c r="E83" s="155"/>
      <c r="F83" s="96" t="s">
        <v>177</v>
      </c>
      <c r="G83" s="156" t="s">
        <v>269</v>
      </c>
      <c r="H83" s="157"/>
      <c r="I83" s="157"/>
      <c r="J83" s="157"/>
      <c r="K83" s="157"/>
      <c r="L83" s="157"/>
      <c r="M83" s="157"/>
      <c r="N83" s="158"/>
    </row>
    <row r="84" spans="1:14" ht="15.75" thickBot="1">
      <c r="A84" s="82"/>
      <c r="B84" s="98" t="s">
        <v>178</v>
      </c>
      <c r="C84" s="99"/>
      <c r="D84" s="100"/>
      <c r="E84" s="101"/>
      <c r="F84" s="102" t="s">
        <v>178</v>
      </c>
      <c r="G84" s="103"/>
      <c r="H84" s="104"/>
      <c r="I84" s="104"/>
      <c r="J84" s="104"/>
      <c r="K84" s="104"/>
      <c r="L84" s="104"/>
      <c r="M84" s="104"/>
      <c r="N84" s="104"/>
    </row>
    <row r="85" spans="1:14" ht="15.75" thickBot="1">
      <c r="A85" s="82"/>
      <c r="B85" s="95"/>
      <c r="C85" s="153" t="s">
        <v>242</v>
      </c>
      <c r="D85" s="154"/>
      <c r="E85" s="155"/>
      <c r="F85" s="96"/>
      <c r="G85" s="156" t="s">
        <v>268</v>
      </c>
      <c r="H85" s="157"/>
      <c r="I85" s="157"/>
      <c r="J85" s="157"/>
      <c r="K85" s="157"/>
      <c r="L85" s="157"/>
      <c r="M85" s="157"/>
      <c r="N85" s="158"/>
    </row>
    <row r="86" spans="1:14" ht="15.75" thickBot="1">
      <c r="A86" s="82"/>
      <c r="B86" s="105"/>
      <c r="C86" s="153" t="s">
        <v>243</v>
      </c>
      <c r="D86" s="154"/>
      <c r="E86" s="155"/>
      <c r="F86" s="96"/>
      <c r="G86" s="156" t="s">
        <v>269</v>
      </c>
      <c r="H86" s="157"/>
      <c r="I86" s="157"/>
      <c r="J86" s="157"/>
      <c r="K86" s="157"/>
      <c r="L86" s="157"/>
      <c r="M86" s="157"/>
      <c r="N86" s="158"/>
    </row>
    <row r="87" spans="1:14" ht="15.75">
      <c r="A87" s="82"/>
      <c r="B87" s="85"/>
      <c r="C87" s="85"/>
      <c r="D87" s="85"/>
      <c r="E87" s="85"/>
      <c r="F87" s="92" t="s">
        <v>179</v>
      </c>
      <c r="G87" s="92"/>
      <c r="H87" s="92"/>
      <c r="I87" s="92"/>
      <c r="J87" s="85"/>
      <c r="K87" s="85"/>
      <c r="L87" s="85"/>
      <c r="M87" s="106"/>
      <c r="N87" s="86"/>
    </row>
    <row r="88" spans="1:14" ht="15.75">
      <c r="A88" s="82"/>
      <c r="B88" s="107" t="s">
        <v>180</v>
      </c>
      <c r="C88" s="85"/>
      <c r="D88" s="85"/>
      <c r="E88" s="85"/>
      <c r="F88" s="108" t="s">
        <v>181</v>
      </c>
      <c r="G88" s="108" t="s">
        <v>182</v>
      </c>
      <c r="H88" s="108" t="s">
        <v>183</v>
      </c>
      <c r="I88" s="108" t="s">
        <v>184</v>
      </c>
      <c r="J88" s="108" t="s">
        <v>185</v>
      </c>
      <c r="K88" s="109" t="s">
        <v>186</v>
      </c>
      <c r="L88" s="110"/>
      <c r="M88" s="111" t="s">
        <v>187</v>
      </c>
      <c r="N88" s="112" t="s">
        <v>188</v>
      </c>
    </row>
    <row r="89" spans="1:14" ht="15.75">
      <c r="A89" s="82"/>
      <c r="B89" s="113" t="s">
        <v>189</v>
      </c>
      <c r="C89" s="114" t="str">
        <f>IF(+C82&gt;"",C82&amp;" - "&amp;G82,"")</f>
        <v>Söderström Ingvar - Reinikainen Erkki</v>
      </c>
      <c r="D89" s="115"/>
      <c r="E89" s="116"/>
      <c r="F89" s="117">
        <v>4</v>
      </c>
      <c r="G89" s="117">
        <v>5</v>
      </c>
      <c r="H89" s="117">
        <v>5</v>
      </c>
      <c r="I89" s="118"/>
      <c r="J89" s="118"/>
      <c r="K89" s="119">
        <v>3</v>
      </c>
      <c r="L89" s="120">
        <v>0</v>
      </c>
      <c r="M89" s="121">
        <f aca="true" t="shared" si="3" ref="M89:N93">IF(K89=3,1,"")</f>
        <v>1</v>
      </c>
      <c r="N89" s="121">
        <f t="shared" si="3"/>
      </c>
    </row>
    <row r="90" spans="1:14" ht="15.75">
      <c r="A90" s="82"/>
      <c r="B90" s="113" t="s">
        <v>190</v>
      </c>
      <c r="C90" s="114" t="str">
        <f>IF(C83&gt;"",C83&amp;" - "&amp;G83,"")</f>
        <v>Kerttula Yrjö - Zewi Gabriel</v>
      </c>
      <c r="D90" s="122"/>
      <c r="E90" s="116"/>
      <c r="F90" s="123">
        <v>-6</v>
      </c>
      <c r="G90" s="117">
        <v>-7</v>
      </c>
      <c r="H90" s="117">
        <v>-14</v>
      </c>
      <c r="I90" s="117" t="s">
        <v>2</v>
      </c>
      <c r="J90" s="117" t="s">
        <v>2</v>
      </c>
      <c r="K90" s="119">
        <v>0</v>
      </c>
      <c r="L90" s="120">
        <v>3</v>
      </c>
      <c r="M90" s="121">
        <f t="shared" si="3"/>
      </c>
      <c r="N90" s="121">
        <f t="shared" si="3"/>
        <v>1</v>
      </c>
    </row>
    <row r="91" spans="1:14" ht="15.75">
      <c r="A91" s="82"/>
      <c r="B91" s="124" t="s">
        <v>191</v>
      </c>
      <c r="C91" s="125" t="str">
        <f>IF(C85&gt;"",C85&amp;" / "&amp;C86,"")</f>
        <v>Söderström Ingvar / Kerttula Yrjö</v>
      </c>
      <c r="D91" s="126" t="str">
        <f>IF(G85&gt;"",G85&amp;" / "&amp;G86,"")</f>
        <v>Reinikainen Erkki / Zewi Gabriel</v>
      </c>
      <c r="E91" s="127"/>
      <c r="F91" s="128">
        <v>13</v>
      </c>
      <c r="G91" s="129">
        <v>-6</v>
      </c>
      <c r="H91" s="130">
        <v>10</v>
      </c>
      <c r="I91" s="131">
        <v>-6</v>
      </c>
      <c r="J91" s="131">
        <v>4</v>
      </c>
      <c r="K91" s="119">
        <v>3</v>
      </c>
      <c r="L91" s="120">
        <v>2</v>
      </c>
      <c r="M91" s="121">
        <f t="shared" si="3"/>
        <v>1</v>
      </c>
      <c r="N91" s="121">
        <f t="shared" si="3"/>
      </c>
    </row>
    <row r="92" spans="1:14" ht="15.75">
      <c r="A92" s="82"/>
      <c r="B92" s="113" t="s">
        <v>192</v>
      </c>
      <c r="C92" s="114" t="str">
        <f>IF(+C82&gt;"",C82&amp;" - "&amp;G83,"")</f>
        <v>Söderström Ingvar - Zewi Gabriel</v>
      </c>
      <c r="D92" s="122"/>
      <c r="E92" s="116"/>
      <c r="F92" s="132">
        <v>11</v>
      </c>
      <c r="G92" s="117">
        <v>-9</v>
      </c>
      <c r="H92" s="117">
        <v>-5</v>
      </c>
      <c r="I92" s="117">
        <v>15</v>
      </c>
      <c r="J92" s="118">
        <v>5</v>
      </c>
      <c r="K92" s="119">
        <v>3</v>
      </c>
      <c r="L92" s="120">
        <v>2</v>
      </c>
      <c r="M92" s="121">
        <f t="shared" si="3"/>
        <v>1</v>
      </c>
      <c r="N92" s="121">
        <f t="shared" si="3"/>
      </c>
    </row>
    <row r="93" spans="1:14" ht="16.5" thickBot="1">
      <c r="A93" s="82"/>
      <c r="B93" s="113" t="s">
        <v>193</v>
      </c>
      <c r="C93" s="114" t="str">
        <f>IF(+C83&gt;"",C83&amp;" - "&amp;G82,"")</f>
        <v>Kerttula Yrjö - Reinikainen Erkki</v>
      </c>
      <c r="D93" s="122"/>
      <c r="E93" s="116"/>
      <c r="F93" s="133"/>
      <c r="G93" s="133"/>
      <c r="H93" s="133"/>
      <c r="I93" s="133"/>
      <c r="J93" s="133"/>
      <c r="K93" s="119" t="s">
        <v>2</v>
      </c>
      <c r="L93" s="120" t="s">
        <v>2</v>
      </c>
      <c r="M93" s="121">
        <f t="shared" si="3"/>
      </c>
      <c r="N93" s="121">
        <f t="shared" si="3"/>
      </c>
    </row>
    <row r="94" spans="1:14" ht="21" thickBot="1">
      <c r="A94" s="82"/>
      <c r="B94" s="85"/>
      <c r="C94" s="85"/>
      <c r="D94" s="85"/>
      <c r="E94" s="85"/>
      <c r="F94" s="85"/>
      <c r="G94" s="85"/>
      <c r="H94" s="85"/>
      <c r="I94" s="134" t="s">
        <v>194</v>
      </c>
      <c r="J94" s="135"/>
      <c r="K94" s="119" t="s">
        <v>2</v>
      </c>
      <c r="L94" s="136" t="s">
        <v>2</v>
      </c>
      <c r="M94" s="137">
        <v>3</v>
      </c>
      <c r="N94" s="138">
        <v>1</v>
      </c>
    </row>
    <row r="95" spans="1:14" ht="15.75">
      <c r="A95" s="82"/>
      <c r="B95" s="107" t="s">
        <v>195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15.75">
      <c r="A96" s="82"/>
      <c r="B96" s="107" t="s">
        <v>195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1:14" ht="15">
      <c r="A97" s="82"/>
      <c r="B97" s="85" t="s">
        <v>196</v>
      </c>
      <c r="C97" s="85"/>
      <c r="D97" s="85" t="s">
        <v>197</v>
      </c>
      <c r="F97" s="85"/>
      <c r="G97" s="85" t="s">
        <v>151</v>
      </c>
      <c r="I97" s="85"/>
      <c r="J97" s="84" t="s">
        <v>198</v>
      </c>
      <c r="L97" s="85"/>
      <c r="M97" s="85"/>
      <c r="N97" s="85"/>
    </row>
    <row r="98" spans="1:14" ht="18.75" thickBot="1">
      <c r="A98" s="82"/>
      <c r="B98" s="85"/>
      <c r="C98" s="85"/>
      <c r="D98" s="85"/>
      <c r="E98" s="85"/>
      <c r="F98" s="85"/>
      <c r="G98" s="85"/>
      <c r="H98" s="85"/>
      <c r="I98" s="85"/>
      <c r="J98" s="159" t="s">
        <v>85</v>
      </c>
      <c r="K98" s="160"/>
      <c r="L98" s="160"/>
      <c r="M98" s="160"/>
      <c r="N98" s="161"/>
    </row>
    <row r="99" spans="1:13" ht="18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1:13" ht="18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1:14" ht="15.75">
      <c r="A101" s="82"/>
      <c r="D101" s="85"/>
      <c r="E101" s="85"/>
      <c r="F101" s="86"/>
      <c r="G101" s="87" t="s">
        <v>164</v>
      </c>
      <c r="H101" s="88"/>
      <c r="I101" s="168" t="s">
        <v>101</v>
      </c>
      <c r="J101" s="157"/>
      <c r="K101" s="157"/>
      <c r="L101" s="157"/>
      <c r="M101" s="157"/>
      <c r="N101" s="158"/>
    </row>
    <row r="102" spans="1:14" ht="20.25">
      <c r="A102" s="82"/>
      <c r="B102" s="89" t="s">
        <v>165</v>
      </c>
      <c r="D102" s="85"/>
      <c r="E102" s="85"/>
      <c r="F102" s="86"/>
      <c r="G102" s="87" t="s">
        <v>166</v>
      </c>
      <c r="H102" s="88"/>
      <c r="I102" s="168" t="s">
        <v>7</v>
      </c>
      <c r="J102" s="157"/>
      <c r="K102" s="157"/>
      <c r="L102" s="157"/>
      <c r="M102" s="157"/>
      <c r="N102" s="158"/>
    </row>
    <row r="103" spans="1:14" ht="15.75">
      <c r="A103" s="82"/>
      <c r="B103" s="85"/>
      <c r="C103" s="85" t="s">
        <v>167</v>
      </c>
      <c r="D103" s="85"/>
      <c r="E103" s="85"/>
      <c r="F103" s="85"/>
      <c r="G103" s="87" t="s">
        <v>168</v>
      </c>
      <c r="H103" s="90"/>
      <c r="I103" s="168" t="s">
        <v>255</v>
      </c>
      <c r="J103" s="168"/>
      <c r="K103" s="168"/>
      <c r="L103" s="168"/>
      <c r="M103" s="168"/>
      <c r="N103" s="169"/>
    </row>
    <row r="104" spans="1:14" ht="15.75">
      <c r="A104" s="82"/>
      <c r="B104" s="85"/>
      <c r="C104" s="85"/>
      <c r="D104" s="85"/>
      <c r="E104" s="85"/>
      <c r="F104" s="85"/>
      <c r="G104" s="87" t="s">
        <v>169</v>
      </c>
      <c r="H104" s="88"/>
      <c r="I104" s="170">
        <v>40874</v>
      </c>
      <c r="J104" s="171"/>
      <c r="K104" s="171"/>
      <c r="L104" s="91" t="s">
        <v>170</v>
      </c>
      <c r="M104" s="168" t="s">
        <v>137</v>
      </c>
      <c r="N104" s="169"/>
    </row>
    <row r="105" spans="1:14" ht="15.75" thickBot="1">
      <c r="A105" s="82"/>
      <c r="C105" s="92" t="s">
        <v>171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6.5" thickBot="1">
      <c r="A106" s="82"/>
      <c r="B106" s="93" t="s">
        <v>172</v>
      </c>
      <c r="C106" s="162" t="s">
        <v>90</v>
      </c>
      <c r="D106" s="163"/>
      <c r="E106" s="164"/>
      <c r="F106" s="94" t="s">
        <v>173</v>
      </c>
      <c r="G106" s="165" t="s">
        <v>46</v>
      </c>
      <c r="H106" s="166"/>
      <c r="I106" s="166"/>
      <c r="J106" s="166"/>
      <c r="K106" s="166"/>
      <c r="L106" s="166"/>
      <c r="M106" s="166"/>
      <c r="N106" s="167"/>
    </row>
    <row r="107" spans="1:14" ht="15.75" thickBot="1">
      <c r="A107" s="82"/>
      <c r="B107" s="95" t="s">
        <v>174</v>
      </c>
      <c r="C107" s="153" t="s">
        <v>270</v>
      </c>
      <c r="D107" s="154"/>
      <c r="E107" s="155"/>
      <c r="F107" s="96" t="s">
        <v>175</v>
      </c>
      <c r="G107" s="156" t="s">
        <v>272</v>
      </c>
      <c r="H107" s="157"/>
      <c r="I107" s="157"/>
      <c r="J107" s="157"/>
      <c r="K107" s="157"/>
      <c r="L107" s="157"/>
      <c r="M107" s="157"/>
      <c r="N107" s="158"/>
    </row>
    <row r="108" spans="1:14" ht="15.75" thickBot="1">
      <c r="A108" s="82"/>
      <c r="B108" s="97" t="s">
        <v>176</v>
      </c>
      <c r="C108" s="153" t="s">
        <v>271</v>
      </c>
      <c r="D108" s="154"/>
      <c r="E108" s="155"/>
      <c r="F108" s="96" t="s">
        <v>177</v>
      </c>
      <c r="G108" s="156" t="s">
        <v>273</v>
      </c>
      <c r="H108" s="157"/>
      <c r="I108" s="157"/>
      <c r="J108" s="157"/>
      <c r="K108" s="157"/>
      <c r="L108" s="157"/>
      <c r="M108" s="157"/>
      <c r="N108" s="158"/>
    </row>
    <row r="109" spans="1:14" ht="15.75" thickBot="1">
      <c r="A109" s="82"/>
      <c r="B109" s="98" t="s">
        <v>178</v>
      </c>
      <c r="C109" s="99"/>
      <c r="D109" s="100"/>
      <c r="E109" s="101"/>
      <c r="F109" s="102" t="s">
        <v>178</v>
      </c>
      <c r="G109" s="103"/>
      <c r="H109" s="104"/>
      <c r="I109" s="104"/>
      <c r="J109" s="104"/>
      <c r="K109" s="104"/>
      <c r="L109" s="104"/>
      <c r="M109" s="104"/>
      <c r="N109" s="104"/>
    </row>
    <row r="110" spans="1:14" ht="15.75" thickBot="1">
      <c r="A110" s="82"/>
      <c r="B110" s="95"/>
      <c r="C110" s="153" t="s">
        <v>270</v>
      </c>
      <c r="D110" s="154"/>
      <c r="E110" s="155"/>
      <c r="F110" s="96"/>
      <c r="G110" s="156" t="s">
        <v>272</v>
      </c>
      <c r="H110" s="157"/>
      <c r="I110" s="157"/>
      <c r="J110" s="157"/>
      <c r="K110" s="157"/>
      <c r="L110" s="157"/>
      <c r="M110" s="157"/>
      <c r="N110" s="158"/>
    </row>
    <row r="111" spans="1:14" ht="15.75" thickBot="1">
      <c r="A111" s="82"/>
      <c r="B111" s="105"/>
      <c r="C111" s="153" t="s">
        <v>271</v>
      </c>
      <c r="D111" s="154"/>
      <c r="E111" s="155"/>
      <c r="F111" s="96"/>
      <c r="G111" s="156" t="s">
        <v>273</v>
      </c>
      <c r="H111" s="157"/>
      <c r="I111" s="157"/>
      <c r="J111" s="157"/>
      <c r="K111" s="157"/>
      <c r="L111" s="157"/>
      <c r="M111" s="157"/>
      <c r="N111" s="158"/>
    </row>
    <row r="112" spans="1:14" ht="15.75">
      <c r="A112" s="82"/>
      <c r="B112" s="85"/>
      <c r="C112" s="85"/>
      <c r="D112" s="85"/>
      <c r="E112" s="85"/>
      <c r="F112" s="92" t="s">
        <v>179</v>
      </c>
      <c r="G112" s="92"/>
      <c r="H112" s="92"/>
      <c r="I112" s="92"/>
      <c r="J112" s="85"/>
      <c r="K112" s="85"/>
      <c r="L112" s="85"/>
      <c r="M112" s="106"/>
      <c r="N112" s="86"/>
    </row>
    <row r="113" spans="1:14" ht="15.75">
      <c r="A113" s="82"/>
      <c r="B113" s="107" t="s">
        <v>180</v>
      </c>
      <c r="C113" s="85"/>
      <c r="D113" s="85"/>
      <c r="E113" s="85"/>
      <c r="F113" s="108" t="s">
        <v>181</v>
      </c>
      <c r="G113" s="108" t="s">
        <v>182</v>
      </c>
      <c r="H113" s="108" t="s">
        <v>183</v>
      </c>
      <c r="I113" s="108" t="s">
        <v>184</v>
      </c>
      <c r="J113" s="108" t="s">
        <v>185</v>
      </c>
      <c r="K113" s="109" t="s">
        <v>186</v>
      </c>
      <c r="L113" s="110"/>
      <c r="M113" s="111" t="s">
        <v>187</v>
      </c>
      <c r="N113" s="112" t="s">
        <v>188</v>
      </c>
    </row>
    <row r="114" spans="1:14" ht="15.75">
      <c r="A114" s="82"/>
      <c r="B114" s="113" t="s">
        <v>189</v>
      </c>
      <c r="C114" s="114" t="str">
        <f>IF(+C107&gt;"",C107&amp;" - "&amp;G107,"")</f>
        <v>Olander Olavi - Huotari Yrjö</v>
      </c>
      <c r="D114" s="115"/>
      <c r="E114" s="116"/>
      <c r="F114" s="117">
        <v>-1</v>
      </c>
      <c r="G114" s="117">
        <v>-4</v>
      </c>
      <c r="H114" s="117">
        <v>-10</v>
      </c>
      <c r="I114" s="118"/>
      <c r="J114" s="118"/>
      <c r="K114" s="119">
        <v>0</v>
      </c>
      <c r="L114" s="120">
        <v>3</v>
      </c>
      <c r="M114" s="121">
        <f aca="true" t="shared" si="4" ref="M114:N118">IF(K114=3,1,"")</f>
      </c>
      <c r="N114" s="121">
        <f t="shared" si="4"/>
        <v>1</v>
      </c>
    </row>
    <row r="115" spans="1:14" ht="15.75">
      <c r="A115" s="82"/>
      <c r="B115" s="113" t="s">
        <v>190</v>
      </c>
      <c r="C115" s="114" t="str">
        <f>IF(C108&gt;"",C108&amp;" - "&amp;G108,"")</f>
        <v>Ruskelin Osmo - Merimaa Kai</v>
      </c>
      <c r="D115" s="122"/>
      <c r="E115" s="116"/>
      <c r="F115" s="123">
        <v>-8</v>
      </c>
      <c r="G115" s="117">
        <v>-5</v>
      </c>
      <c r="H115" s="117">
        <v>-4</v>
      </c>
      <c r="I115" s="117" t="s">
        <v>2</v>
      </c>
      <c r="J115" s="117" t="s">
        <v>2</v>
      </c>
      <c r="K115" s="119">
        <v>0</v>
      </c>
      <c r="L115" s="120">
        <v>3</v>
      </c>
      <c r="M115" s="121">
        <f t="shared" si="4"/>
      </c>
      <c r="N115" s="121">
        <f t="shared" si="4"/>
        <v>1</v>
      </c>
    </row>
    <row r="116" spans="1:14" ht="15.75">
      <c r="A116" s="82"/>
      <c r="B116" s="124" t="s">
        <v>191</v>
      </c>
      <c r="C116" s="125" t="str">
        <f>IF(C110&gt;"",C110&amp;" / "&amp;C111,"")</f>
        <v>Olander Olavi / Ruskelin Osmo</v>
      </c>
      <c r="D116" s="126" t="str">
        <f>IF(G110&gt;"",G110&amp;" / "&amp;G111,"")</f>
        <v>Huotari Yrjö / Merimaa Kai</v>
      </c>
      <c r="E116" s="127"/>
      <c r="F116" s="128">
        <v>-6</v>
      </c>
      <c r="G116" s="129">
        <v>9</v>
      </c>
      <c r="H116" s="130">
        <v>-5</v>
      </c>
      <c r="I116" s="131">
        <v>-8</v>
      </c>
      <c r="J116" s="131"/>
      <c r="K116" s="119">
        <v>1</v>
      </c>
      <c r="L116" s="120">
        <v>3</v>
      </c>
      <c r="M116" s="121">
        <f t="shared" si="4"/>
      </c>
      <c r="N116" s="121">
        <f t="shared" si="4"/>
        <v>1</v>
      </c>
    </row>
    <row r="117" spans="1:14" ht="15.75">
      <c r="A117" s="82"/>
      <c r="B117" s="113" t="s">
        <v>192</v>
      </c>
      <c r="C117" s="114" t="str">
        <f>IF(+C107&gt;"",C107&amp;" - "&amp;G108,"")</f>
        <v>Olander Olavi - Merimaa Kai</v>
      </c>
      <c r="D117" s="122"/>
      <c r="E117" s="116"/>
      <c r="F117" s="132" t="s">
        <v>2</v>
      </c>
      <c r="G117" s="117" t="s">
        <v>2</v>
      </c>
      <c r="H117" s="117" t="s">
        <v>2</v>
      </c>
      <c r="I117" s="117" t="s">
        <v>2</v>
      </c>
      <c r="J117" s="118"/>
      <c r="K117" s="119" t="s">
        <v>2</v>
      </c>
      <c r="L117" s="120" t="s">
        <v>2</v>
      </c>
      <c r="M117" s="121">
        <f t="shared" si="4"/>
      </c>
      <c r="N117" s="121">
        <f t="shared" si="4"/>
      </c>
    </row>
    <row r="118" spans="1:14" ht="16.5" thickBot="1">
      <c r="A118" s="82"/>
      <c r="B118" s="113" t="s">
        <v>193</v>
      </c>
      <c r="C118" s="114" t="str">
        <f>IF(+C108&gt;"",C108&amp;" - "&amp;G107,"")</f>
        <v>Ruskelin Osmo - Huotari Yrjö</v>
      </c>
      <c r="D118" s="122"/>
      <c r="E118" s="116"/>
      <c r="F118" s="133"/>
      <c r="G118" s="133"/>
      <c r="H118" s="133"/>
      <c r="I118" s="133"/>
      <c r="J118" s="133"/>
      <c r="K118" s="119" t="s">
        <v>2</v>
      </c>
      <c r="L118" s="120" t="s">
        <v>2</v>
      </c>
      <c r="M118" s="121">
        <f t="shared" si="4"/>
      </c>
      <c r="N118" s="121">
        <f t="shared" si="4"/>
      </c>
    </row>
    <row r="119" spans="1:14" ht="21" thickBot="1">
      <c r="A119" s="82"/>
      <c r="B119" s="85"/>
      <c r="C119" s="85"/>
      <c r="D119" s="85"/>
      <c r="E119" s="85"/>
      <c r="F119" s="85"/>
      <c r="G119" s="85"/>
      <c r="H119" s="85"/>
      <c r="I119" s="134" t="s">
        <v>194</v>
      </c>
      <c r="J119" s="135"/>
      <c r="K119" s="119" t="s">
        <v>2</v>
      </c>
      <c r="L119" s="136" t="s">
        <v>2</v>
      </c>
      <c r="M119" s="137">
        <v>0</v>
      </c>
      <c r="N119" s="138">
        <v>3</v>
      </c>
    </row>
    <row r="120" spans="1:14" ht="15.75">
      <c r="A120" s="82"/>
      <c r="B120" s="107" t="s">
        <v>195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ht="15.75">
      <c r="A121" s="82"/>
      <c r="B121" s="107" t="s">
        <v>195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4" ht="15">
      <c r="A122" s="82"/>
      <c r="B122" s="85" t="s">
        <v>196</v>
      </c>
      <c r="C122" s="85"/>
      <c r="D122" s="85" t="s">
        <v>197</v>
      </c>
      <c r="F122" s="85"/>
      <c r="G122" s="85" t="s">
        <v>151</v>
      </c>
      <c r="I122" s="85"/>
      <c r="J122" s="84" t="s">
        <v>198</v>
      </c>
      <c r="L122" s="85"/>
      <c r="M122" s="85"/>
      <c r="N122" s="85"/>
    </row>
    <row r="123" spans="1:14" ht="18.75" thickBot="1">
      <c r="A123" s="82"/>
      <c r="B123" s="85"/>
      <c r="C123" s="85"/>
      <c r="D123" s="85"/>
      <c r="E123" s="85"/>
      <c r="F123" s="85"/>
      <c r="G123" s="85"/>
      <c r="H123" s="85"/>
      <c r="I123" s="85"/>
      <c r="J123" s="159" t="s">
        <v>46</v>
      </c>
      <c r="K123" s="160"/>
      <c r="L123" s="160"/>
      <c r="M123" s="160"/>
      <c r="N123" s="161"/>
    </row>
    <row r="124" spans="1:13" ht="18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</row>
    <row r="125" spans="1:14" ht="15.75">
      <c r="A125" s="82"/>
      <c r="D125" s="85"/>
      <c r="E125" s="85"/>
      <c r="F125" s="86"/>
      <c r="G125" s="87" t="s">
        <v>164</v>
      </c>
      <c r="H125" s="88"/>
      <c r="I125" s="168" t="s">
        <v>101</v>
      </c>
      <c r="J125" s="157"/>
      <c r="K125" s="157"/>
      <c r="L125" s="157"/>
      <c r="M125" s="157"/>
      <c r="N125" s="158"/>
    </row>
    <row r="126" spans="1:14" ht="20.25">
      <c r="A126" s="82"/>
      <c r="B126" s="89" t="s">
        <v>165</v>
      </c>
      <c r="D126" s="85"/>
      <c r="E126" s="85"/>
      <c r="F126" s="86"/>
      <c r="G126" s="87" t="s">
        <v>166</v>
      </c>
      <c r="H126" s="88"/>
      <c r="I126" s="168" t="s">
        <v>7</v>
      </c>
      <c r="J126" s="157"/>
      <c r="K126" s="157"/>
      <c r="L126" s="157"/>
      <c r="M126" s="157"/>
      <c r="N126" s="158"/>
    </row>
    <row r="127" spans="1:14" ht="15.75">
      <c r="A127" s="82"/>
      <c r="B127" s="85"/>
      <c r="C127" s="85" t="s">
        <v>167</v>
      </c>
      <c r="D127" s="85"/>
      <c r="E127" s="85"/>
      <c r="F127" s="85"/>
      <c r="G127" s="87" t="s">
        <v>168</v>
      </c>
      <c r="H127" s="90"/>
      <c r="I127" s="168" t="s">
        <v>256</v>
      </c>
      <c r="J127" s="168"/>
      <c r="K127" s="168"/>
      <c r="L127" s="168"/>
      <c r="M127" s="168"/>
      <c r="N127" s="169"/>
    </row>
    <row r="128" spans="1:14" ht="15.75">
      <c r="A128" s="82"/>
      <c r="B128" s="85"/>
      <c r="C128" s="85"/>
      <c r="D128" s="85"/>
      <c r="E128" s="85"/>
      <c r="F128" s="85"/>
      <c r="G128" s="87" t="s">
        <v>169</v>
      </c>
      <c r="H128" s="88"/>
      <c r="I128" s="170">
        <v>40874</v>
      </c>
      <c r="J128" s="171"/>
      <c r="K128" s="171"/>
      <c r="L128" s="91" t="s">
        <v>170</v>
      </c>
      <c r="M128" s="168" t="s">
        <v>137</v>
      </c>
      <c r="N128" s="169"/>
    </row>
    <row r="129" spans="1:14" ht="15.75" thickBot="1">
      <c r="A129" s="82"/>
      <c r="C129" s="92" t="s">
        <v>171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1:14" ht="16.5" thickBot="1">
      <c r="A130" s="82"/>
      <c r="B130" s="93" t="s">
        <v>172</v>
      </c>
      <c r="C130" s="162" t="s">
        <v>13</v>
      </c>
      <c r="D130" s="163"/>
      <c r="E130" s="164"/>
      <c r="F130" s="94" t="s">
        <v>173</v>
      </c>
      <c r="G130" s="165" t="s">
        <v>16</v>
      </c>
      <c r="H130" s="166"/>
      <c r="I130" s="166"/>
      <c r="J130" s="166"/>
      <c r="K130" s="166"/>
      <c r="L130" s="166"/>
      <c r="M130" s="166"/>
      <c r="N130" s="167"/>
    </row>
    <row r="131" spans="1:14" ht="15.75" thickBot="1">
      <c r="A131" s="82"/>
      <c r="B131" s="95" t="s">
        <v>174</v>
      </c>
      <c r="C131" s="153" t="s">
        <v>266</v>
      </c>
      <c r="D131" s="154"/>
      <c r="E131" s="155"/>
      <c r="F131" s="96" t="s">
        <v>175</v>
      </c>
      <c r="G131" s="156" t="s">
        <v>261</v>
      </c>
      <c r="H131" s="157"/>
      <c r="I131" s="157"/>
      <c r="J131" s="157"/>
      <c r="K131" s="157"/>
      <c r="L131" s="157"/>
      <c r="M131" s="157"/>
      <c r="N131" s="158"/>
    </row>
    <row r="132" spans="1:14" ht="15.75" thickBot="1">
      <c r="A132" s="82"/>
      <c r="B132" s="97" t="s">
        <v>176</v>
      </c>
      <c r="C132" s="153" t="s">
        <v>267</v>
      </c>
      <c r="D132" s="154"/>
      <c r="E132" s="155"/>
      <c r="F132" s="96" t="s">
        <v>177</v>
      </c>
      <c r="G132" s="156" t="s">
        <v>260</v>
      </c>
      <c r="H132" s="157"/>
      <c r="I132" s="157"/>
      <c r="J132" s="157"/>
      <c r="K132" s="157"/>
      <c r="L132" s="157"/>
      <c r="M132" s="157"/>
      <c r="N132" s="158"/>
    </row>
    <row r="133" spans="1:14" ht="15.75" thickBot="1">
      <c r="A133" s="82"/>
      <c r="B133" s="98" t="s">
        <v>178</v>
      </c>
      <c r="C133" s="99"/>
      <c r="D133" s="100"/>
      <c r="E133" s="101"/>
      <c r="F133" s="102" t="s">
        <v>178</v>
      </c>
      <c r="G133" s="103"/>
      <c r="H133" s="104"/>
      <c r="I133" s="104"/>
      <c r="J133" s="104"/>
      <c r="K133" s="104"/>
      <c r="L133" s="104"/>
      <c r="M133" s="104"/>
      <c r="N133" s="104"/>
    </row>
    <row r="134" spans="1:14" ht="15.75" thickBot="1">
      <c r="A134" s="82"/>
      <c r="B134" s="95"/>
      <c r="C134" s="153" t="s">
        <v>266</v>
      </c>
      <c r="D134" s="154"/>
      <c r="E134" s="155"/>
      <c r="F134" s="96"/>
      <c r="G134" s="156" t="s">
        <v>261</v>
      </c>
      <c r="H134" s="157"/>
      <c r="I134" s="157"/>
      <c r="J134" s="157"/>
      <c r="K134" s="157"/>
      <c r="L134" s="157"/>
      <c r="M134" s="157"/>
      <c r="N134" s="158"/>
    </row>
    <row r="135" spans="1:14" ht="15.75" thickBot="1">
      <c r="A135" s="82"/>
      <c r="B135" s="105"/>
      <c r="C135" s="153" t="s">
        <v>267</v>
      </c>
      <c r="D135" s="154"/>
      <c r="E135" s="155"/>
      <c r="F135" s="96"/>
      <c r="G135" s="156" t="s">
        <v>260</v>
      </c>
      <c r="H135" s="157"/>
      <c r="I135" s="157"/>
      <c r="J135" s="157"/>
      <c r="K135" s="157"/>
      <c r="L135" s="157"/>
      <c r="M135" s="157"/>
      <c r="N135" s="158"/>
    </row>
    <row r="136" spans="1:14" ht="15.75">
      <c r="A136" s="82"/>
      <c r="B136" s="85"/>
      <c r="C136" s="85"/>
      <c r="D136" s="85"/>
      <c r="E136" s="85"/>
      <c r="F136" s="92" t="s">
        <v>179</v>
      </c>
      <c r="G136" s="92"/>
      <c r="H136" s="92"/>
      <c r="I136" s="92"/>
      <c r="J136" s="85"/>
      <c r="K136" s="85"/>
      <c r="L136" s="85"/>
      <c r="M136" s="106"/>
      <c r="N136" s="86"/>
    </row>
    <row r="137" spans="1:14" ht="15.75">
      <c r="A137" s="82"/>
      <c r="B137" s="107" t="s">
        <v>180</v>
      </c>
      <c r="C137" s="85"/>
      <c r="D137" s="85"/>
      <c r="E137" s="85"/>
      <c r="F137" s="108" t="s">
        <v>181</v>
      </c>
      <c r="G137" s="108" t="s">
        <v>182</v>
      </c>
      <c r="H137" s="108" t="s">
        <v>183</v>
      </c>
      <c r="I137" s="108" t="s">
        <v>184</v>
      </c>
      <c r="J137" s="108" t="s">
        <v>185</v>
      </c>
      <c r="K137" s="109" t="s">
        <v>186</v>
      </c>
      <c r="L137" s="110"/>
      <c r="M137" s="111" t="s">
        <v>187</v>
      </c>
      <c r="N137" s="112" t="s">
        <v>188</v>
      </c>
    </row>
    <row r="138" spans="1:14" ht="15.75">
      <c r="A138" s="82"/>
      <c r="B138" s="113" t="s">
        <v>189</v>
      </c>
      <c r="C138" s="114" t="str">
        <f>IF(+C131&gt;"",C131&amp;" - "&amp;G131,"")</f>
        <v>Niukkanen Pentti - Blomfelt Kai</v>
      </c>
      <c r="D138" s="115"/>
      <c r="E138" s="116"/>
      <c r="F138" s="117">
        <v>-8</v>
      </c>
      <c r="G138" s="117">
        <v>-7</v>
      </c>
      <c r="H138" s="117">
        <v>-13</v>
      </c>
      <c r="I138" s="118"/>
      <c r="J138" s="118"/>
      <c r="K138" s="119">
        <v>0</v>
      </c>
      <c r="L138" s="120">
        <v>3</v>
      </c>
      <c r="M138" s="121">
        <f aca="true" t="shared" si="5" ref="M138:N142">IF(K138=3,1,"")</f>
      </c>
      <c r="N138" s="121">
        <f t="shared" si="5"/>
        <v>1</v>
      </c>
    </row>
    <row r="139" spans="1:14" ht="15.75">
      <c r="A139" s="82"/>
      <c r="B139" s="113" t="s">
        <v>190</v>
      </c>
      <c r="C139" s="114" t="str">
        <f>IF(C132&gt;"",C132&amp;" - "&amp;G132,"")</f>
        <v>Väisänen Veikko - Vihervaara Pentti</v>
      </c>
      <c r="D139" s="122"/>
      <c r="E139" s="116"/>
      <c r="F139" s="123">
        <v>-8</v>
      </c>
      <c r="G139" s="117">
        <v>-7</v>
      </c>
      <c r="H139" s="117">
        <v>-11</v>
      </c>
      <c r="I139" s="117" t="s">
        <v>2</v>
      </c>
      <c r="J139" s="117" t="s">
        <v>2</v>
      </c>
      <c r="K139" s="119">
        <v>0</v>
      </c>
      <c r="L139" s="120">
        <v>3</v>
      </c>
      <c r="M139" s="121">
        <f t="shared" si="5"/>
      </c>
      <c r="N139" s="121">
        <f t="shared" si="5"/>
        <v>1</v>
      </c>
    </row>
    <row r="140" spans="1:14" ht="15.75">
      <c r="A140" s="82"/>
      <c r="B140" s="124" t="s">
        <v>191</v>
      </c>
      <c r="C140" s="125" t="str">
        <f>IF(C134&gt;"",C134&amp;" / "&amp;C135,"")</f>
        <v>Niukkanen Pentti / Väisänen Veikko</v>
      </c>
      <c r="D140" s="126" t="str">
        <f>IF(G134&gt;"",G134&amp;" / "&amp;G135,"")</f>
        <v>Blomfelt Kai / Vihervaara Pentti</v>
      </c>
      <c r="E140" s="127"/>
      <c r="F140" s="128">
        <v>-6</v>
      </c>
      <c r="G140" s="129">
        <v>-8</v>
      </c>
      <c r="H140" s="130">
        <v>-6</v>
      </c>
      <c r="I140" s="131"/>
      <c r="J140" s="131"/>
      <c r="K140" s="119">
        <v>0</v>
      </c>
      <c r="L140" s="120">
        <v>3</v>
      </c>
      <c r="M140" s="121">
        <f t="shared" si="5"/>
      </c>
      <c r="N140" s="121">
        <f t="shared" si="5"/>
        <v>1</v>
      </c>
    </row>
    <row r="141" spans="1:14" ht="15.75">
      <c r="A141" s="82"/>
      <c r="B141" s="113" t="s">
        <v>192</v>
      </c>
      <c r="C141" s="114" t="str">
        <f>IF(+C131&gt;"",C131&amp;" - "&amp;G132,"")</f>
        <v>Niukkanen Pentti - Vihervaara Pentti</v>
      </c>
      <c r="D141" s="122"/>
      <c r="E141" s="116"/>
      <c r="F141" s="132" t="s">
        <v>2</v>
      </c>
      <c r="G141" s="117" t="s">
        <v>2</v>
      </c>
      <c r="H141" s="117" t="s">
        <v>2</v>
      </c>
      <c r="I141" s="117" t="s">
        <v>2</v>
      </c>
      <c r="J141" s="118"/>
      <c r="K141" s="119" t="s">
        <v>2</v>
      </c>
      <c r="L141" s="120" t="s">
        <v>2</v>
      </c>
      <c r="M141" s="121">
        <f t="shared" si="5"/>
      </c>
      <c r="N141" s="121">
        <f t="shared" si="5"/>
      </c>
    </row>
    <row r="142" spans="1:14" ht="16.5" thickBot="1">
      <c r="A142" s="82"/>
      <c r="B142" s="113" t="s">
        <v>193</v>
      </c>
      <c r="C142" s="114" t="str">
        <f>IF(+C132&gt;"",C132&amp;" - "&amp;G131,"")</f>
        <v>Väisänen Veikko - Blomfelt Kai</v>
      </c>
      <c r="D142" s="122"/>
      <c r="E142" s="116"/>
      <c r="F142" s="133"/>
      <c r="G142" s="133"/>
      <c r="H142" s="133"/>
      <c r="I142" s="133"/>
      <c r="J142" s="133"/>
      <c r="K142" s="119" t="s">
        <v>2</v>
      </c>
      <c r="L142" s="120" t="s">
        <v>2</v>
      </c>
      <c r="M142" s="121">
        <f t="shared" si="5"/>
      </c>
      <c r="N142" s="121">
        <f t="shared" si="5"/>
      </c>
    </row>
    <row r="143" spans="1:14" ht="21" thickBot="1">
      <c r="A143" s="82"/>
      <c r="B143" s="85"/>
      <c r="C143" s="85"/>
      <c r="D143" s="85"/>
      <c r="E143" s="85"/>
      <c r="F143" s="85"/>
      <c r="G143" s="85"/>
      <c r="H143" s="85"/>
      <c r="I143" s="134" t="s">
        <v>194</v>
      </c>
      <c r="J143" s="135"/>
      <c r="K143" s="119" t="s">
        <v>2</v>
      </c>
      <c r="L143" s="136" t="s">
        <v>2</v>
      </c>
      <c r="M143" s="137">
        <v>0</v>
      </c>
      <c r="N143" s="138">
        <v>3</v>
      </c>
    </row>
    <row r="144" spans="1:14" ht="15.75">
      <c r="A144" s="82"/>
      <c r="B144" s="107" t="s">
        <v>195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</row>
    <row r="145" spans="1:14" ht="15.75">
      <c r="A145" s="82"/>
      <c r="B145" s="107" t="s">
        <v>195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14" ht="15">
      <c r="A146" s="82"/>
      <c r="B146" s="85" t="s">
        <v>196</v>
      </c>
      <c r="C146" s="85"/>
      <c r="D146" s="85" t="s">
        <v>197</v>
      </c>
      <c r="F146" s="85"/>
      <c r="G146" s="85" t="s">
        <v>151</v>
      </c>
      <c r="I146" s="85"/>
      <c r="J146" s="84" t="s">
        <v>198</v>
      </c>
      <c r="L146" s="85"/>
      <c r="M146" s="85"/>
      <c r="N146" s="85"/>
    </row>
    <row r="147" spans="1:14" ht="18.75" thickBot="1">
      <c r="A147" s="82"/>
      <c r="B147" s="85"/>
      <c r="C147" s="85"/>
      <c r="D147" s="85"/>
      <c r="E147" s="85"/>
      <c r="F147" s="85"/>
      <c r="G147" s="85"/>
      <c r="H147" s="85"/>
      <c r="I147" s="85"/>
      <c r="J147" s="159" t="s">
        <v>16</v>
      </c>
      <c r="K147" s="160"/>
      <c r="L147" s="160"/>
      <c r="M147" s="160"/>
      <c r="N147" s="161"/>
    </row>
    <row r="148" spans="1:13" ht="18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</row>
    <row r="149" spans="1:13" ht="18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1:14" ht="15.75">
      <c r="A150" s="82"/>
      <c r="D150" s="85"/>
      <c r="E150" s="85"/>
      <c r="F150" s="86"/>
      <c r="G150" s="87" t="s">
        <v>164</v>
      </c>
      <c r="H150" s="88"/>
      <c r="I150" s="168" t="s">
        <v>101</v>
      </c>
      <c r="J150" s="157"/>
      <c r="K150" s="157"/>
      <c r="L150" s="157"/>
      <c r="M150" s="157"/>
      <c r="N150" s="158"/>
    </row>
    <row r="151" spans="1:14" ht="20.25">
      <c r="A151" s="82"/>
      <c r="B151" s="89" t="s">
        <v>165</v>
      </c>
      <c r="D151" s="85"/>
      <c r="E151" s="85"/>
      <c r="F151" s="86"/>
      <c r="G151" s="87" t="s">
        <v>166</v>
      </c>
      <c r="H151" s="88"/>
      <c r="I151" s="168" t="s">
        <v>7</v>
      </c>
      <c r="J151" s="157"/>
      <c r="K151" s="157"/>
      <c r="L151" s="157"/>
      <c r="M151" s="157"/>
      <c r="N151" s="158"/>
    </row>
    <row r="152" spans="1:14" ht="15.75">
      <c r="A152" s="82"/>
      <c r="B152" s="85"/>
      <c r="C152" s="85" t="s">
        <v>167</v>
      </c>
      <c r="D152" s="85"/>
      <c r="E152" s="85"/>
      <c r="F152" s="85"/>
      <c r="G152" s="87" t="s">
        <v>168</v>
      </c>
      <c r="H152" s="90"/>
      <c r="I152" s="168" t="s">
        <v>256</v>
      </c>
      <c r="J152" s="168"/>
      <c r="K152" s="168"/>
      <c r="L152" s="168"/>
      <c r="M152" s="168"/>
      <c r="N152" s="169"/>
    </row>
    <row r="153" spans="1:14" ht="15.75">
      <c r="A153" s="82"/>
      <c r="B153" s="85"/>
      <c r="C153" s="85"/>
      <c r="D153" s="85"/>
      <c r="E153" s="85"/>
      <c r="F153" s="85"/>
      <c r="G153" s="87" t="s">
        <v>169</v>
      </c>
      <c r="H153" s="88"/>
      <c r="I153" s="170">
        <v>40874</v>
      </c>
      <c r="J153" s="171"/>
      <c r="K153" s="171"/>
      <c r="L153" s="91" t="s">
        <v>170</v>
      </c>
      <c r="M153" s="168" t="s">
        <v>137</v>
      </c>
      <c r="N153" s="169"/>
    </row>
    <row r="154" spans="1:14" ht="15.75" thickBot="1">
      <c r="A154" s="82"/>
      <c r="C154" s="92" t="s">
        <v>171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</row>
    <row r="155" spans="1:14" ht="16.5" thickBot="1">
      <c r="A155" s="82"/>
      <c r="B155" s="93" t="s">
        <v>172</v>
      </c>
      <c r="C155" s="162" t="s">
        <v>46</v>
      </c>
      <c r="D155" s="163"/>
      <c r="E155" s="164"/>
      <c r="F155" s="94" t="s">
        <v>173</v>
      </c>
      <c r="G155" s="165" t="s">
        <v>85</v>
      </c>
      <c r="H155" s="166"/>
      <c r="I155" s="166"/>
      <c r="J155" s="166"/>
      <c r="K155" s="166"/>
      <c r="L155" s="166"/>
      <c r="M155" s="166"/>
      <c r="N155" s="167"/>
    </row>
    <row r="156" spans="1:14" ht="15.75" thickBot="1">
      <c r="A156" s="82"/>
      <c r="B156" s="95" t="s">
        <v>174</v>
      </c>
      <c r="C156" s="153" t="s">
        <v>273</v>
      </c>
      <c r="D156" s="154"/>
      <c r="E156" s="155"/>
      <c r="F156" s="96" t="s">
        <v>175</v>
      </c>
      <c r="G156" s="156" t="s">
        <v>243</v>
      </c>
      <c r="H156" s="157"/>
      <c r="I156" s="157"/>
      <c r="J156" s="157"/>
      <c r="K156" s="157"/>
      <c r="L156" s="157"/>
      <c r="M156" s="157"/>
      <c r="N156" s="158"/>
    </row>
    <row r="157" spans="1:14" ht="15.75" thickBot="1">
      <c r="A157" s="82"/>
      <c r="B157" s="97" t="s">
        <v>176</v>
      </c>
      <c r="C157" s="153" t="s">
        <v>272</v>
      </c>
      <c r="D157" s="154"/>
      <c r="E157" s="155"/>
      <c r="F157" s="96" t="s">
        <v>177</v>
      </c>
      <c r="G157" s="156" t="s">
        <v>242</v>
      </c>
      <c r="H157" s="157"/>
      <c r="I157" s="157"/>
      <c r="J157" s="157"/>
      <c r="K157" s="157"/>
      <c r="L157" s="157"/>
      <c r="M157" s="157"/>
      <c r="N157" s="158"/>
    </row>
    <row r="158" spans="1:14" ht="15.75" thickBot="1">
      <c r="A158" s="82"/>
      <c r="B158" s="98" t="s">
        <v>178</v>
      </c>
      <c r="C158" s="99"/>
      <c r="D158" s="100"/>
      <c r="E158" s="101"/>
      <c r="F158" s="102" t="s">
        <v>178</v>
      </c>
      <c r="G158" s="103"/>
      <c r="H158" s="104"/>
      <c r="I158" s="104"/>
      <c r="J158" s="104"/>
      <c r="K158" s="104"/>
      <c r="L158" s="104"/>
      <c r="M158" s="104"/>
      <c r="N158" s="104"/>
    </row>
    <row r="159" spans="1:14" ht="15.75" thickBot="1">
      <c r="A159" s="82"/>
      <c r="B159" s="95"/>
      <c r="C159" s="153" t="s">
        <v>273</v>
      </c>
      <c r="D159" s="154"/>
      <c r="E159" s="155"/>
      <c r="F159" s="96"/>
      <c r="G159" s="156" t="s">
        <v>243</v>
      </c>
      <c r="H159" s="157"/>
      <c r="I159" s="157"/>
      <c r="J159" s="157"/>
      <c r="K159" s="157"/>
      <c r="L159" s="157"/>
      <c r="M159" s="157"/>
      <c r="N159" s="158"/>
    </row>
    <row r="160" spans="1:14" ht="15.75" thickBot="1">
      <c r="A160" s="82"/>
      <c r="B160" s="105"/>
      <c r="C160" s="153" t="s">
        <v>272</v>
      </c>
      <c r="D160" s="154"/>
      <c r="E160" s="155"/>
      <c r="F160" s="96"/>
      <c r="G160" s="156" t="s">
        <v>242</v>
      </c>
      <c r="H160" s="157"/>
      <c r="I160" s="157"/>
      <c r="J160" s="157"/>
      <c r="K160" s="157"/>
      <c r="L160" s="157"/>
      <c r="M160" s="157"/>
      <c r="N160" s="158"/>
    </row>
    <row r="161" spans="1:14" ht="15.75">
      <c r="A161" s="82"/>
      <c r="B161" s="85"/>
      <c r="C161" s="85"/>
      <c r="D161" s="85"/>
      <c r="E161" s="85"/>
      <c r="F161" s="92" t="s">
        <v>179</v>
      </c>
      <c r="G161" s="92"/>
      <c r="H161" s="92"/>
      <c r="I161" s="92"/>
      <c r="J161" s="85"/>
      <c r="K161" s="85"/>
      <c r="L161" s="85"/>
      <c r="M161" s="106"/>
      <c r="N161" s="86"/>
    </row>
    <row r="162" spans="1:14" ht="15.75">
      <c r="A162" s="82"/>
      <c r="B162" s="107" t="s">
        <v>180</v>
      </c>
      <c r="C162" s="85"/>
      <c r="D162" s="85"/>
      <c r="E162" s="85"/>
      <c r="F162" s="108" t="s">
        <v>181</v>
      </c>
      <c r="G162" s="108" t="s">
        <v>182</v>
      </c>
      <c r="H162" s="108" t="s">
        <v>183</v>
      </c>
      <c r="I162" s="108" t="s">
        <v>184</v>
      </c>
      <c r="J162" s="108" t="s">
        <v>185</v>
      </c>
      <c r="K162" s="109" t="s">
        <v>186</v>
      </c>
      <c r="L162" s="110"/>
      <c r="M162" s="111" t="s">
        <v>187</v>
      </c>
      <c r="N162" s="112" t="s">
        <v>188</v>
      </c>
    </row>
    <row r="163" spans="1:14" ht="15.75">
      <c r="A163" s="82"/>
      <c r="B163" s="113" t="s">
        <v>189</v>
      </c>
      <c r="C163" s="114" t="str">
        <f>IF(+C156&gt;"",C156&amp;" - "&amp;G156,"")</f>
        <v>Merimaa Kai - Kerttula Yrjö</v>
      </c>
      <c r="D163" s="115"/>
      <c r="E163" s="116"/>
      <c r="F163" s="117">
        <v>6</v>
      </c>
      <c r="G163" s="117">
        <v>5</v>
      </c>
      <c r="H163" s="117">
        <v>10</v>
      </c>
      <c r="I163" s="118"/>
      <c r="J163" s="118"/>
      <c r="K163" s="119">
        <v>3</v>
      </c>
      <c r="L163" s="120">
        <v>0</v>
      </c>
      <c r="M163" s="121">
        <f aca="true" t="shared" si="6" ref="M163:N167">IF(K163=3,1,"")</f>
        <v>1</v>
      </c>
      <c r="N163" s="121">
        <f t="shared" si="6"/>
      </c>
    </row>
    <row r="164" spans="1:14" ht="15.75">
      <c r="A164" s="82"/>
      <c r="B164" s="113" t="s">
        <v>190</v>
      </c>
      <c r="C164" s="114" t="str">
        <f>IF(C157&gt;"",C157&amp;" - "&amp;G157,"")</f>
        <v>Huotari Yrjö - Söderström Ingvar</v>
      </c>
      <c r="D164" s="122"/>
      <c r="E164" s="116"/>
      <c r="F164" s="123">
        <v>-9</v>
      </c>
      <c r="G164" s="117">
        <v>-9</v>
      </c>
      <c r="H164" s="117">
        <v>-9</v>
      </c>
      <c r="I164" s="117" t="s">
        <v>2</v>
      </c>
      <c r="J164" s="117" t="s">
        <v>2</v>
      </c>
      <c r="K164" s="119">
        <v>0</v>
      </c>
      <c r="L164" s="120">
        <v>3</v>
      </c>
      <c r="M164" s="121">
        <f t="shared" si="6"/>
      </c>
      <c r="N164" s="121">
        <f t="shared" si="6"/>
        <v>1</v>
      </c>
    </row>
    <row r="165" spans="1:14" ht="15.75">
      <c r="A165" s="82"/>
      <c r="B165" s="124" t="s">
        <v>191</v>
      </c>
      <c r="C165" s="125" t="str">
        <f>IF(C159&gt;"",C159&amp;" / "&amp;C160,"")</f>
        <v>Merimaa Kai / Huotari Yrjö</v>
      </c>
      <c r="D165" s="126" t="str">
        <f>IF(G159&gt;"",G159&amp;" / "&amp;G160,"")</f>
        <v>Kerttula Yrjö / Söderström Ingvar</v>
      </c>
      <c r="E165" s="127"/>
      <c r="F165" s="128">
        <v>2</v>
      </c>
      <c r="G165" s="129">
        <v>7</v>
      </c>
      <c r="H165" s="130">
        <v>5</v>
      </c>
      <c r="I165" s="131"/>
      <c r="J165" s="131"/>
      <c r="K165" s="119">
        <v>3</v>
      </c>
      <c r="L165" s="120">
        <v>0</v>
      </c>
      <c r="M165" s="121">
        <f t="shared" si="6"/>
        <v>1</v>
      </c>
      <c r="N165" s="121">
        <f t="shared" si="6"/>
      </c>
    </row>
    <row r="166" spans="1:14" ht="15.75">
      <c r="A166" s="82"/>
      <c r="B166" s="113" t="s">
        <v>192</v>
      </c>
      <c r="C166" s="114" t="str">
        <f>IF(+C156&gt;"",C156&amp;" - "&amp;G157,"")</f>
        <v>Merimaa Kai - Söderström Ingvar</v>
      </c>
      <c r="D166" s="122"/>
      <c r="E166" s="116"/>
      <c r="F166" s="132">
        <v>8</v>
      </c>
      <c r="G166" s="117">
        <v>-9</v>
      </c>
      <c r="H166" s="117">
        <v>-11</v>
      </c>
      <c r="I166" s="117">
        <v>-8</v>
      </c>
      <c r="J166" s="118"/>
      <c r="K166" s="119">
        <v>0</v>
      </c>
      <c r="L166" s="120">
        <v>3</v>
      </c>
      <c r="M166" s="121">
        <f t="shared" si="6"/>
      </c>
      <c r="N166" s="121">
        <f t="shared" si="6"/>
        <v>1</v>
      </c>
    </row>
    <row r="167" spans="1:14" ht="16.5" thickBot="1">
      <c r="A167" s="82"/>
      <c r="B167" s="113" t="s">
        <v>193</v>
      </c>
      <c r="C167" s="114" t="str">
        <f>IF(+C157&gt;"",C157&amp;" - "&amp;G156,"")</f>
        <v>Huotari Yrjö - Kerttula Yrjö</v>
      </c>
      <c r="D167" s="122"/>
      <c r="E167" s="116"/>
      <c r="F167" s="133">
        <v>3</v>
      </c>
      <c r="G167" s="133">
        <v>8</v>
      </c>
      <c r="H167" s="133">
        <v>6</v>
      </c>
      <c r="I167" s="133"/>
      <c r="J167" s="133"/>
      <c r="K167" s="119">
        <v>3</v>
      </c>
      <c r="L167" s="120">
        <v>0</v>
      </c>
      <c r="M167" s="121">
        <f t="shared" si="6"/>
        <v>1</v>
      </c>
      <c r="N167" s="121">
        <f t="shared" si="6"/>
      </c>
    </row>
    <row r="168" spans="1:14" ht="21" thickBot="1">
      <c r="A168" s="82"/>
      <c r="B168" s="85"/>
      <c r="C168" s="85"/>
      <c r="D168" s="85"/>
      <c r="E168" s="85"/>
      <c r="F168" s="85"/>
      <c r="G168" s="85"/>
      <c r="H168" s="85"/>
      <c r="I168" s="134" t="s">
        <v>194</v>
      </c>
      <c r="J168" s="135"/>
      <c r="K168" s="119" t="s">
        <v>2</v>
      </c>
      <c r="L168" s="136" t="s">
        <v>2</v>
      </c>
      <c r="M168" s="137">
        <v>3</v>
      </c>
      <c r="N168" s="138">
        <v>2</v>
      </c>
    </row>
    <row r="169" spans="1:14" ht="15.75">
      <c r="A169" s="82"/>
      <c r="B169" s="107" t="s">
        <v>195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1:14" ht="15.75">
      <c r="A170" s="82"/>
      <c r="B170" s="107" t="s">
        <v>195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1:14" ht="15">
      <c r="A171" s="82"/>
      <c r="B171" s="85" t="s">
        <v>196</v>
      </c>
      <c r="C171" s="85"/>
      <c r="D171" s="85" t="s">
        <v>197</v>
      </c>
      <c r="F171" s="85"/>
      <c r="G171" s="85" t="s">
        <v>151</v>
      </c>
      <c r="I171" s="85"/>
      <c r="J171" s="84" t="s">
        <v>198</v>
      </c>
      <c r="L171" s="85"/>
      <c r="M171" s="85"/>
      <c r="N171" s="85"/>
    </row>
    <row r="172" spans="1:14" ht="18.75" thickBot="1">
      <c r="A172" s="82"/>
      <c r="B172" s="85"/>
      <c r="C172" s="85"/>
      <c r="D172" s="85"/>
      <c r="E172" s="85"/>
      <c r="F172" s="85"/>
      <c r="G172" s="85"/>
      <c r="H172" s="85"/>
      <c r="I172" s="85"/>
      <c r="J172" s="159" t="s">
        <v>46</v>
      </c>
      <c r="K172" s="160"/>
      <c r="L172" s="160"/>
      <c r="M172" s="160"/>
      <c r="N172" s="161"/>
    </row>
    <row r="173" spans="1:13" ht="18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1:13" ht="18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1:14" ht="15.75">
      <c r="A175" s="82"/>
      <c r="D175" s="85"/>
      <c r="E175" s="85"/>
      <c r="F175" s="86"/>
      <c r="G175" s="87" t="s">
        <v>164</v>
      </c>
      <c r="H175" s="88"/>
      <c r="I175" s="168" t="s">
        <v>101</v>
      </c>
      <c r="J175" s="157"/>
      <c r="K175" s="157"/>
      <c r="L175" s="157"/>
      <c r="M175" s="157"/>
      <c r="N175" s="158"/>
    </row>
    <row r="176" spans="1:14" ht="20.25">
      <c r="A176" s="82"/>
      <c r="B176" s="89" t="s">
        <v>165</v>
      </c>
      <c r="D176" s="85"/>
      <c r="E176" s="85"/>
      <c r="F176" s="86"/>
      <c r="G176" s="87" t="s">
        <v>166</v>
      </c>
      <c r="H176" s="88"/>
      <c r="I176" s="168" t="s">
        <v>7</v>
      </c>
      <c r="J176" s="157"/>
      <c r="K176" s="157"/>
      <c r="L176" s="157"/>
      <c r="M176" s="157"/>
      <c r="N176" s="158"/>
    </row>
    <row r="177" spans="1:14" ht="15.75">
      <c r="A177" s="82"/>
      <c r="B177" s="85"/>
      <c r="C177" s="85" t="s">
        <v>167</v>
      </c>
      <c r="D177" s="85"/>
      <c r="E177" s="85"/>
      <c r="F177" s="85"/>
      <c r="G177" s="87" t="s">
        <v>168</v>
      </c>
      <c r="H177" s="90"/>
      <c r="I177" s="168" t="s">
        <v>257</v>
      </c>
      <c r="J177" s="168"/>
      <c r="K177" s="168"/>
      <c r="L177" s="168"/>
      <c r="M177" s="168"/>
      <c r="N177" s="169"/>
    </row>
    <row r="178" spans="1:14" ht="15.75">
      <c r="A178" s="82"/>
      <c r="B178" s="85"/>
      <c r="C178" s="85"/>
      <c r="D178" s="85"/>
      <c r="E178" s="85"/>
      <c r="F178" s="85"/>
      <c r="G178" s="87" t="s">
        <v>169</v>
      </c>
      <c r="H178" s="88"/>
      <c r="I178" s="170">
        <v>40874</v>
      </c>
      <c r="J178" s="171"/>
      <c r="K178" s="171"/>
      <c r="L178" s="91" t="s">
        <v>170</v>
      </c>
      <c r="M178" s="168" t="s">
        <v>137</v>
      </c>
      <c r="N178" s="169"/>
    </row>
    <row r="179" spans="1:14" ht="15.75" thickBot="1">
      <c r="A179" s="82"/>
      <c r="C179" s="92" t="s">
        <v>171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1:14" ht="16.5" thickBot="1">
      <c r="A180" s="82"/>
      <c r="B180" s="93" t="s">
        <v>172</v>
      </c>
      <c r="C180" s="162" t="s">
        <v>46</v>
      </c>
      <c r="D180" s="163"/>
      <c r="E180" s="164"/>
      <c r="F180" s="94" t="s">
        <v>173</v>
      </c>
      <c r="G180" s="165" t="s">
        <v>16</v>
      </c>
      <c r="H180" s="166"/>
      <c r="I180" s="166"/>
      <c r="J180" s="166"/>
      <c r="K180" s="166"/>
      <c r="L180" s="166"/>
      <c r="M180" s="166"/>
      <c r="N180" s="167"/>
    </row>
    <row r="181" spans="1:14" ht="15.75" thickBot="1">
      <c r="A181" s="82"/>
      <c r="B181" s="95" t="s">
        <v>174</v>
      </c>
      <c r="C181" s="153" t="s">
        <v>273</v>
      </c>
      <c r="D181" s="154"/>
      <c r="E181" s="155"/>
      <c r="F181" s="96" t="s">
        <v>175</v>
      </c>
      <c r="G181" s="156" t="s">
        <v>261</v>
      </c>
      <c r="H181" s="157"/>
      <c r="I181" s="157"/>
      <c r="J181" s="157"/>
      <c r="K181" s="157"/>
      <c r="L181" s="157"/>
      <c r="M181" s="157"/>
      <c r="N181" s="158"/>
    </row>
    <row r="182" spans="1:14" ht="15.75" thickBot="1">
      <c r="A182" s="82"/>
      <c r="B182" s="97" t="s">
        <v>176</v>
      </c>
      <c r="C182" s="153" t="s">
        <v>272</v>
      </c>
      <c r="D182" s="154"/>
      <c r="E182" s="155"/>
      <c r="F182" s="96" t="s">
        <v>177</v>
      </c>
      <c r="G182" s="156" t="s">
        <v>260</v>
      </c>
      <c r="H182" s="157"/>
      <c r="I182" s="157"/>
      <c r="J182" s="157"/>
      <c r="K182" s="157"/>
      <c r="L182" s="157"/>
      <c r="M182" s="157"/>
      <c r="N182" s="158"/>
    </row>
    <row r="183" spans="1:14" ht="15.75" thickBot="1">
      <c r="A183" s="82"/>
      <c r="B183" s="98" t="s">
        <v>178</v>
      </c>
      <c r="C183" s="99"/>
      <c r="D183" s="100"/>
      <c r="E183" s="101"/>
      <c r="F183" s="102" t="s">
        <v>178</v>
      </c>
      <c r="G183" s="103"/>
      <c r="H183" s="104"/>
      <c r="I183" s="104"/>
      <c r="J183" s="104"/>
      <c r="K183" s="104"/>
      <c r="L183" s="104"/>
      <c r="M183" s="104"/>
      <c r="N183" s="104"/>
    </row>
    <row r="184" spans="1:14" ht="15.75" thickBot="1">
      <c r="A184" s="82"/>
      <c r="B184" s="95"/>
      <c r="C184" s="153" t="s">
        <v>273</v>
      </c>
      <c r="D184" s="154"/>
      <c r="E184" s="155"/>
      <c r="F184" s="96"/>
      <c r="G184" s="156" t="s">
        <v>261</v>
      </c>
      <c r="H184" s="157"/>
      <c r="I184" s="157"/>
      <c r="J184" s="157"/>
      <c r="K184" s="157"/>
      <c r="L184" s="157"/>
      <c r="M184" s="157"/>
      <c r="N184" s="158"/>
    </row>
    <row r="185" spans="1:14" ht="15.75" thickBot="1">
      <c r="A185" s="82"/>
      <c r="B185" s="105"/>
      <c r="C185" s="153" t="s">
        <v>272</v>
      </c>
      <c r="D185" s="154"/>
      <c r="E185" s="155"/>
      <c r="F185" s="96"/>
      <c r="G185" s="156" t="s">
        <v>260</v>
      </c>
      <c r="H185" s="157"/>
      <c r="I185" s="157"/>
      <c r="J185" s="157"/>
      <c r="K185" s="157"/>
      <c r="L185" s="157"/>
      <c r="M185" s="157"/>
      <c r="N185" s="158"/>
    </row>
    <row r="186" spans="1:14" ht="15.75">
      <c r="A186" s="82"/>
      <c r="B186" s="85"/>
      <c r="C186" s="85"/>
      <c r="D186" s="85"/>
      <c r="E186" s="85"/>
      <c r="F186" s="92" t="s">
        <v>179</v>
      </c>
      <c r="G186" s="92"/>
      <c r="H186" s="92"/>
      <c r="I186" s="92"/>
      <c r="J186" s="85"/>
      <c r="K186" s="85"/>
      <c r="L186" s="85"/>
      <c r="M186" s="106"/>
      <c r="N186" s="86"/>
    </row>
    <row r="187" spans="1:14" ht="15.75">
      <c r="A187" s="82"/>
      <c r="B187" s="107" t="s">
        <v>180</v>
      </c>
      <c r="C187" s="85"/>
      <c r="D187" s="85"/>
      <c r="E187" s="85"/>
      <c r="F187" s="108" t="s">
        <v>181</v>
      </c>
      <c r="G187" s="108" t="s">
        <v>182</v>
      </c>
      <c r="H187" s="108" t="s">
        <v>183</v>
      </c>
      <c r="I187" s="108" t="s">
        <v>184</v>
      </c>
      <c r="J187" s="108" t="s">
        <v>185</v>
      </c>
      <c r="K187" s="109" t="s">
        <v>186</v>
      </c>
      <c r="L187" s="110"/>
      <c r="M187" s="111" t="s">
        <v>187</v>
      </c>
      <c r="N187" s="112" t="s">
        <v>188</v>
      </c>
    </row>
    <row r="188" spans="1:14" ht="15.75">
      <c r="A188" s="82"/>
      <c r="B188" s="113" t="s">
        <v>189</v>
      </c>
      <c r="C188" s="114" t="str">
        <f>IF(+C181&gt;"",C181&amp;" - "&amp;G181,"")</f>
        <v>Merimaa Kai - Blomfelt Kai</v>
      </c>
      <c r="D188" s="115"/>
      <c r="E188" s="116"/>
      <c r="F188" s="117">
        <v>5</v>
      </c>
      <c r="G188" s="117">
        <v>-10</v>
      </c>
      <c r="H188" s="117">
        <v>-7</v>
      </c>
      <c r="I188" s="118">
        <v>8</v>
      </c>
      <c r="J188" s="118">
        <v>10</v>
      </c>
      <c r="K188" s="119">
        <v>3</v>
      </c>
      <c r="L188" s="120">
        <v>2</v>
      </c>
      <c r="M188" s="121">
        <f aca="true" t="shared" si="7" ref="M188:N192">IF(K188=3,1,"")</f>
        <v>1</v>
      </c>
      <c r="N188" s="121">
        <f t="shared" si="7"/>
      </c>
    </row>
    <row r="189" spans="1:14" ht="15.75">
      <c r="A189" s="82"/>
      <c r="B189" s="113" t="s">
        <v>190</v>
      </c>
      <c r="C189" s="114" t="str">
        <f>IF(C182&gt;"",C182&amp;" - "&amp;G182,"")</f>
        <v>Huotari Yrjö - Vihervaara Pentti</v>
      </c>
      <c r="D189" s="122"/>
      <c r="E189" s="116"/>
      <c r="F189" s="123">
        <v>-9</v>
      </c>
      <c r="G189" s="117">
        <v>-7</v>
      </c>
      <c r="H189" s="117">
        <v>7</v>
      </c>
      <c r="I189" s="117">
        <v>-8</v>
      </c>
      <c r="J189" s="117" t="s">
        <v>2</v>
      </c>
      <c r="K189" s="119">
        <v>1</v>
      </c>
      <c r="L189" s="120">
        <v>3</v>
      </c>
      <c r="M189" s="121">
        <f t="shared" si="7"/>
      </c>
      <c r="N189" s="121">
        <f t="shared" si="7"/>
        <v>1</v>
      </c>
    </row>
    <row r="190" spans="1:14" ht="15.75">
      <c r="A190" s="82"/>
      <c r="B190" s="124" t="s">
        <v>191</v>
      </c>
      <c r="C190" s="125" t="str">
        <f>IF(C184&gt;"",C184&amp;" / "&amp;C185,"")</f>
        <v>Merimaa Kai / Huotari Yrjö</v>
      </c>
      <c r="D190" s="126" t="str">
        <f>IF(G184&gt;"",G184&amp;" / "&amp;G185,"")</f>
        <v>Blomfelt Kai / Vihervaara Pentti</v>
      </c>
      <c r="E190" s="127"/>
      <c r="F190" s="128">
        <v>-8</v>
      </c>
      <c r="G190" s="129">
        <v>-6</v>
      </c>
      <c r="H190" s="130">
        <v>12</v>
      </c>
      <c r="I190" s="131">
        <v>-7</v>
      </c>
      <c r="J190" s="131"/>
      <c r="K190" s="119">
        <v>1</v>
      </c>
      <c r="L190" s="120">
        <v>3</v>
      </c>
      <c r="M190" s="121">
        <f t="shared" si="7"/>
      </c>
      <c r="N190" s="121">
        <f t="shared" si="7"/>
        <v>1</v>
      </c>
    </row>
    <row r="191" spans="1:14" ht="15.75">
      <c r="A191" s="82"/>
      <c r="B191" s="113" t="s">
        <v>192</v>
      </c>
      <c r="C191" s="114" t="str">
        <f>IF(+C181&gt;"",C181&amp;" - "&amp;G182,"")</f>
        <v>Merimaa Kai - Vihervaara Pentti</v>
      </c>
      <c r="D191" s="122"/>
      <c r="E191" s="116"/>
      <c r="F191" s="132">
        <v>-8</v>
      </c>
      <c r="G191" s="117">
        <v>-10</v>
      </c>
      <c r="H191" s="117">
        <v>-3</v>
      </c>
      <c r="I191" s="117" t="s">
        <v>2</v>
      </c>
      <c r="J191" s="118"/>
      <c r="K191" s="119">
        <v>0</v>
      </c>
      <c r="L191" s="120">
        <v>3</v>
      </c>
      <c r="M191" s="121">
        <f t="shared" si="7"/>
      </c>
      <c r="N191" s="121">
        <f t="shared" si="7"/>
        <v>1</v>
      </c>
    </row>
    <row r="192" spans="1:14" ht="16.5" thickBot="1">
      <c r="A192" s="82"/>
      <c r="B192" s="113" t="s">
        <v>193</v>
      </c>
      <c r="C192" s="114" t="str">
        <f>IF(+C182&gt;"",C182&amp;" - "&amp;G181,"")</f>
        <v>Huotari Yrjö - Blomfelt Kai</v>
      </c>
      <c r="D192" s="122"/>
      <c r="E192" s="116"/>
      <c r="F192" s="133"/>
      <c r="G192" s="133"/>
      <c r="H192" s="133"/>
      <c r="I192" s="133"/>
      <c r="J192" s="133"/>
      <c r="K192" s="119" t="s">
        <v>2</v>
      </c>
      <c r="L192" s="120" t="s">
        <v>2</v>
      </c>
      <c r="M192" s="121">
        <f t="shared" si="7"/>
      </c>
      <c r="N192" s="121">
        <f t="shared" si="7"/>
      </c>
    </row>
    <row r="193" spans="1:14" ht="21" thickBot="1">
      <c r="A193" s="82"/>
      <c r="B193" s="85"/>
      <c r="C193" s="85"/>
      <c r="D193" s="85"/>
      <c r="E193" s="85"/>
      <c r="F193" s="85"/>
      <c r="G193" s="85"/>
      <c r="H193" s="85"/>
      <c r="I193" s="134" t="s">
        <v>194</v>
      </c>
      <c r="J193" s="135"/>
      <c r="K193" s="119" t="s">
        <v>2</v>
      </c>
      <c r="L193" s="136" t="s">
        <v>2</v>
      </c>
      <c r="M193" s="137">
        <v>1</v>
      </c>
      <c r="N193" s="138">
        <v>3</v>
      </c>
    </row>
    <row r="194" spans="1:14" ht="15.75">
      <c r="A194" s="82"/>
      <c r="B194" s="107" t="s">
        <v>195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1:14" ht="15.75">
      <c r="A195" s="82"/>
      <c r="B195" s="107" t="s">
        <v>195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</row>
    <row r="196" spans="1:14" ht="15">
      <c r="A196" s="82"/>
      <c r="B196" s="85" t="s">
        <v>196</v>
      </c>
      <c r="C196" s="85"/>
      <c r="D196" s="85" t="s">
        <v>197</v>
      </c>
      <c r="F196" s="85"/>
      <c r="G196" s="85" t="s">
        <v>151</v>
      </c>
      <c r="I196" s="85"/>
      <c r="J196" s="84" t="s">
        <v>198</v>
      </c>
      <c r="L196" s="85"/>
      <c r="M196" s="85"/>
      <c r="N196" s="85"/>
    </row>
    <row r="197" spans="1:14" ht="18.75" thickBot="1">
      <c r="A197" s="82"/>
      <c r="B197" s="85"/>
      <c r="C197" s="85"/>
      <c r="D197" s="85"/>
      <c r="E197" s="85"/>
      <c r="F197" s="85"/>
      <c r="G197" s="85"/>
      <c r="H197" s="85"/>
      <c r="I197" s="85"/>
      <c r="J197" s="159" t="s">
        <v>16</v>
      </c>
      <c r="K197" s="160"/>
      <c r="L197" s="160"/>
      <c r="M197" s="160"/>
      <c r="N197" s="161"/>
    </row>
    <row r="198" spans="1:13" ht="18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</row>
    <row r="274" spans="1:13" ht="18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</row>
    <row r="275" spans="1:13" ht="18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</row>
    <row r="276" spans="1:13" ht="18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</row>
    <row r="277" spans="1:13" ht="18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</row>
    <row r="279" spans="1:13" ht="18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</row>
    <row r="280" spans="1:13" ht="18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</row>
    <row r="281" spans="1:13" ht="18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</row>
    <row r="282" spans="1:13" ht="18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</row>
    <row r="284" spans="1:13" ht="18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</row>
    <row r="285" spans="1:13" ht="18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</row>
    <row r="286" spans="1:13" ht="18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</row>
    <row r="287" spans="1:13" ht="18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</row>
    <row r="288" spans="1:13" ht="18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</row>
    <row r="289" spans="1:13" ht="18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</row>
    <row r="290" spans="1:13" ht="18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</row>
    <row r="291" spans="1:13" ht="18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18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</row>
    <row r="293" spans="1:13" ht="18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</row>
    <row r="294" spans="1:13" ht="18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</row>
    <row r="295" spans="1:13" ht="18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</row>
    <row r="296" spans="1:13" ht="18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</row>
    <row r="297" spans="1:13" ht="18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</row>
    <row r="298" spans="1:13" ht="18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</row>
    <row r="299" spans="1:13" ht="18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</row>
    <row r="301" spans="1:13" ht="18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</row>
    <row r="302" spans="1:13" ht="18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</row>
    <row r="303" spans="1:13" ht="18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</row>
    <row r="304" spans="1:13" ht="18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</row>
    <row r="306" spans="1:13" ht="18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</row>
    <row r="307" spans="1:13" ht="18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</row>
    <row r="308" spans="1:13" ht="18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</row>
    <row r="309" spans="1:13" ht="18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</row>
    <row r="311" spans="1:13" ht="18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</row>
    <row r="312" spans="1:13" ht="18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</row>
    <row r="313" spans="1:13" ht="18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</row>
    <row r="314" spans="1:13" ht="18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</row>
    <row r="316" spans="1:13" ht="18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</row>
    <row r="317" spans="1:13" ht="18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</row>
    <row r="318" spans="1:13" ht="18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</row>
    <row r="319" spans="1:13" ht="18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</row>
    <row r="321" spans="1:13" ht="18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</row>
    <row r="322" spans="1:13" ht="18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</row>
    <row r="323" spans="1:13" ht="18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</row>
    <row r="324" spans="1:13" ht="18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</row>
    <row r="325" spans="1:13" ht="18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</row>
    <row r="327" spans="1:13" ht="18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</row>
    <row r="328" spans="1:13" ht="18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</row>
    <row r="329" spans="1:13" ht="18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</row>
    <row r="330" spans="1:13" ht="18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</row>
    <row r="331" spans="1:13" ht="18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</row>
    <row r="332" spans="1:13" ht="18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</row>
    <row r="333" spans="1:13" ht="18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</row>
    <row r="334" spans="1:13" ht="18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</row>
    <row r="335" spans="1:13" ht="18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</row>
    <row r="336" spans="1:13" ht="18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</row>
    <row r="337" spans="1:13" ht="18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18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</row>
    <row r="339" spans="1:13" ht="18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</row>
    <row r="340" spans="1:13" ht="18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</row>
    <row r="341" spans="1:13" ht="18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</row>
    <row r="342" spans="1:13" ht="18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</row>
    <row r="343" spans="1:13" ht="18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</row>
    <row r="344" spans="1:13" ht="18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ht="18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</row>
    <row r="347" spans="1:13" ht="18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</row>
    <row r="348" spans="1:13" ht="18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</row>
    <row r="349" spans="1:13" ht="18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</row>
    <row r="350" spans="1:13" ht="18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</row>
    <row r="351" spans="1:13" ht="18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</row>
    <row r="352" spans="1:13" ht="18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</row>
    <row r="353" spans="1:13" ht="18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</row>
    <row r="354" spans="1:13" ht="18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18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</row>
    <row r="356" spans="1:13" ht="18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</row>
    <row r="357" spans="1:13" ht="18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</row>
    <row r="358" spans="1:13" ht="18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</row>
    <row r="359" spans="1:13" ht="18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</row>
    <row r="360" spans="1:13" ht="18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</row>
    <row r="361" spans="1:13" ht="18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</row>
    <row r="362" spans="1:13" ht="18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</row>
    <row r="364" spans="1:13" ht="18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</row>
    <row r="365" spans="1:13" ht="18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</row>
    <row r="366" spans="1:13" ht="18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</row>
    <row r="367" spans="1:13" ht="18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</row>
    <row r="369" spans="1:13" ht="18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</row>
    <row r="370" spans="1:13" ht="18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</row>
    <row r="371" spans="1:13" ht="18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</row>
    <row r="372" spans="1:13" ht="18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</row>
    <row r="374" spans="1:13" ht="18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</row>
    <row r="375" spans="1:13" ht="18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</row>
    <row r="376" spans="1:13" ht="18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</row>
    <row r="377" spans="1:13" ht="18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</row>
    <row r="379" spans="1:13" ht="18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</row>
    <row r="380" spans="1:13" ht="18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</row>
    <row r="381" spans="1:13" ht="18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1:13" ht="18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</row>
    <row r="383" spans="1:13" ht="18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</row>
    <row r="384" spans="1:13" ht="18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</row>
    <row r="385" spans="1:13" ht="18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18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</row>
    <row r="387" spans="1:13" ht="18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</row>
    <row r="388" spans="1:13" ht="18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</row>
    <row r="389" spans="1:13" ht="18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</row>
    <row r="390" spans="1:13" ht="18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</row>
    <row r="391" spans="1:13" ht="18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</row>
    <row r="392" spans="1:13" ht="18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3" spans="1:13" ht="18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</row>
    <row r="395" spans="1:13" ht="18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</row>
    <row r="396" spans="1:13" ht="18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</row>
    <row r="397" spans="1:13" ht="18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</row>
    <row r="398" spans="1:13" ht="18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</row>
    <row r="400" spans="1:13" ht="18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</row>
    <row r="401" spans="1:13" ht="18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</row>
    <row r="402" spans="1:13" ht="18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</row>
    <row r="403" spans="1:13" ht="18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</row>
    <row r="405" spans="1:13" ht="18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</row>
    <row r="406" spans="1:13" ht="18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</row>
    <row r="407" spans="1:13" ht="18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</row>
    <row r="408" spans="1:13" ht="18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</row>
    <row r="410" spans="1:13" ht="18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</row>
    <row r="411" spans="1:13" ht="18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</row>
    <row r="412" spans="1:13" ht="18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</row>
    <row r="413" spans="1:13" ht="18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</row>
    <row r="414" spans="1:13" ht="18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</row>
    <row r="415" spans="1:13" ht="18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</row>
    <row r="416" spans="1:13" ht="18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</row>
    <row r="417" spans="1:13" ht="18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</row>
    <row r="418" spans="1:13" ht="18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18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</row>
    <row r="420" spans="1:13" ht="18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</row>
    <row r="421" spans="1:13" ht="18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</row>
    <row r="422" spans="1:13" ht="18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spans="1:13" ht="18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spans="1:13" ht="18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spans="1:13" ht="18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spans="1:13" ht="18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spans="1:13" ht="18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spans="1:13" ht="18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spans="1:13" ht="18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spans="1:13" ht="18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ht="18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spans="1:13" ht="18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spans="1:13" ht="18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spans="1:13" ht="18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spans="1:13" ht="18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spans="1:13" ht="18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spans="1:13" ht="18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spans="1:13" ht="18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spans="1:13" ht="18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spans="1:13" ht="18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spans="1:13" ht="18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spans="1:13" ht="18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spans="1:13" ht="18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spans="1:13" ht="18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spans="1:13" ht="18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spans="1:13" ht="18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spans="1:13" ht="18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spans="1:13" ht="18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spans="1:13" ht="18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spans="1:13" ht="18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spans="1:13" ht="18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spans="1:13" ht="18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spans="1:13" ht="18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spans="1:13" ht="18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</sheetData>
  <mergeCells count="128">
    <mergeCell ref="G10:N10"/>
    <mergeCell ref="J23:N23"/>
    <mergeCell ref="I2:N2"/>
    <mergeCell ref="I3:N3"/>
    <mergeCell ref="G7:N7"/>
    <mergeCell ref="G8:N8"/>
    <mergeCell ref="G11:N11"/>
    <mergeCell ref="C7:E7"/>
    <mergeCell ref="C11:E11"/>
    <mergeCell ref="C8:E8"/>
    <mergeCell ref="C10:E10"/>
    <mergeCell ref="C32:E32"/>
    <mergeCell ref="G32:N32"/>
    <mergeCell ref="C33:E33"/>
    <mergeCell ref="G33:N33"/>
    <mergeCell ref="J48:N48"/>
    <mergeCell ref="C35:E35"/>
    <mergeCell ref="G35:N35"/>
    <mergeCell ref="C36:E36"/>
    <mergeCell ref="G36:N36"/>
    <mergeCell ref="I1:N1"/>
    <mergeCell ref="I4:K4"/>
    <mergeCell ref="M4:N4"/>
    <mergeCell ref="C6:E6"/>
    <mergeCell ref="G6:N6"/>
    <mergeCell ref="I26:N26"/>
    <mergeCell ref="I29:K29"/>
    <mergeCell ref="M29:N29"/>
    <mergeCell ref="C31:E31"/>
    <mergeCell ref="G31:N31"/>
    <mergeCell ref="I27:N27"/>
    <mergeCell ref="I28:N28"/>
    <mergeCell ref="I51:N51"/>
    <mergeCell ref="I52:N52"/>
    <mergeCell ref="I53:N53"/>
    <mergeCell ref="I54:K54"/>
    <mergeCell ref="M54:N54"/>
    <mergeCell ref="C56:E56"/>
    <mergeCell ref="G56:N56"/>
    <mergeCell ref="C57:E57"/>
    <mergeCell ref="G57:N57"/>
    <mergeCell ref="C58:E58"/>
    <mergeCell ref="G58:N58"/>
    <mergeCell ref="C60:E60"/>
    <mergeCell ref="G60:N60"/>
    <mergeCell ref="C61:E61"/>
    <mergeCell ref="G61:N61"/>
    <mergeCell ref="J73:N73"/>
    <mergeCell ref="I76:N76"/>
    <mergeCell ref="I77:N77"/>
    <mergeCell ref="I78:N78"/>
    <mergeCell ref="I79:K79"/>
    <mergeCell ref="M79:N79"/>
    <mergeCell ref="C81:E81"/>
    <mergeCell ref="G81:N81"/>
    <mergeCell ref="C82:E82"/>
    <mergeCell ref="G82:N82"/>
    <mergeCell ref="C83:E83"/>
    <mergeCell ref="G83:N83"/>
    <mergeCell ref="C85:E85"/>
    <mergeCell ref="G85:N85"/>
    <mergeCell ref="C86:E86"/>
    <mergeCell ref="G86:N86"/>
    <mergeCell ref="J98:N98"/>
    <mergeCell ref="I101:N101"/>
    <mergeCell ref="I102:N102"/>
    <mergeCell ref="I103:N103"/>
    <mergeCell ref="I104:K104"/>
    <mergeCell ref="M104:N104"/>
    <mergeCell ref="C106:E106"/>
    <mergeCell ref="G106:N106"/>
    <mergeCell ref="C107:E107"/>
    <mergeCell ref="G107:N107"/>
    <mergeCell ref="C108:E108"/>
    <mergeCell ref="G108:N108"/>
    <mergeCell ref="C110:E110"/>
    <mergeCell ref="G110:N110"/>
    <mergeCell ref="C111:E111"/>
    <mergeCell ref="G111:N111"/>
    <mergeCell ref="J123:N123"/>
    <mergeCell ref="I125:N125"/>
    <mergeCell ref="I126:N126"/>
    <mergeCell ref="I127:N127"/>
    <mergeCell ref="I128:K128"/>
    <mergeCell ref="M128:N128"/>
    <mergeCell ref="C130:E130"/>
    <mergeCell ref="G130:N130"/>
    <mergeCell ref="C131:E131"/>
    <mergeCell ref="G131:N131"/>
    <mergeCell ref="C132:E132"/>
    <mergeCell ref="G132:N132"/>
    <mergeCell ref="C134:E134"/>
    <mergeCell ref="G134:N134"/>
    <mergeCell ref="C135:E135"/>
    <mergeCell ref="G135:N135"/>
    <mergeCell ref="J147:N147"/>
    <mergeCell ref="I150:N150"/>
    <mergeCell ref="I151:N151"/>
    <mergeCell ref="I152:N152"/>
    <mergeCell ref="I153:K153"/>
    <mergeCell ref="M153:N153"/>
    <mergeCell ref="C155:E155"/>
    <mergeCell ref="G155:N155"/>
    <mergeCell ref="C156:E156"/>
    <mergeCell ref="G156:N156"/>
    <mergeCell ref="C157:E157"/>
    <mergeCell ref="G157:N157"/>
    <mergeCell ref="C159:E159"/>
    <mergeCell ref="G159:N159"/>
    <mergeCell ref="C160:E160"/>
    <mergeCell ref="G160:N160"/>
    <mergeCell ref="J172:N172"/>
    <mergeCell ref="I175:N175"/>
    <mergeCell ref="I176:N176"/>
    <mergeCell ref="I177:N177"/>
    <mergeCell ref="I178:K178"/>
    <mergeCell ref="M178:N178"/>
    <mergeCell ref="C180:E180"/>
    <mergeCell ref="G180:N180"/>
    <mergeCell ref="C181:E181"/>
    <mergeCell ref="G181:N181"/>
    <mergeCell ref="C185:E185"/>
    <mergeCell ref="G185:N185"/>
    <mergeCell ref="J197:N197"/>
    <mergeCell ref="C182:E182"/>
    <mergeCell ref="G182:N182"/>
    <mergeCell ref="C184:E184"/>
    <mergeCell ref="G184:N184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 t="s">
        <v>101</v>
      </c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 t="s">
        <v>94</v>
      </c>
      <c r="F3" s="5"/>
      <c r="G3" s="6"/>
      <c r="H3" s="6"/>
      <c r="I3" s="7"/>
    </row>
    <row r="4" spans="1:9" ht="15" customHeight="1">
      <c r="A4" s="1"/>
      <c r="B4" s="11" t="s">
        <v>3</v>
      </c>
      <c r="C4" s="12"/>
      <c r="D4" s="12"/>
      <c r="E4" s="13" t="s">
        <v>102</v>
      </c>
      <c r="F4" s="5"/>
      <c r="G4" s="6"/>
      <c r="H4" s="6"/>
      <c r="I4" s="7"/>
    </row>
    <row r="5" spans="1:9" ht="15" customHeight="1">
      <c r="A5" s="20"/>
      <c r="B5" s="21"/>
      <c r="C5" s="21"/>
      <c r="D5" s="21"/>
      <c r="E5" s="22"/>
      <c r="F5" s="6"/>
      <c r="G5" s="6"/>
      <c r="H5" s="6"/>
      <c r="I5" s="7"/>
    </row>
    <row r="6" spans="1:9" ht="13.5" customHeight="1">
      <c r="A6" s="23"/>
      <c r="B6" s="23" t="s">
        <v>4</v>
      </c>
      <c r="C6" s="23" t="s">
        <v>14</v>
      </c>
      <c r="D6" s="23" t="s">
        <v>5</v>
      </c>
      <c r="E6" s="5"/>
      <c r="F6" s="6"/>
      <c r="G6" s="6"/>
      <c r="H6" s="6"/>
      <c r="I6" s="7"/>
    </row>
    <row r="7" spans="1:9" ht="13.5" customHeight="1">
      <c r="A7" s="24">
        <v>1</v>
      </c>
      <c r="B7" s="38" t="s">
        <v>134</v>
      </c>
      <c r="C7" s="38" t="s">
        <v>40</v>
      </c>
      <c r="D7" s="25"/>
      <c r="E7" s="26" t="s">
        <v>274</v>
      </c>
      <c r="F7" s="27"/>
      <c r="G7" s="27"/>
      <c r="H7" s="27"/>
      <c r="I7" s="28"/>
    </row>
    <row r="8" spans="1:9" ht="13.5" customHeight="1">
      <c r="A8" s="24">
        <v>2</v>
      </c>
      <c r="B8" s="25"/>
      <c r="C8" s="25"/>
      <c r="D8" s="25"/>
      <c r="E8" s="29"/>
      <c r="F8" s="26" t="s">
        <v>57</v>
      </c>
      <c r="G8" s="27"/>
      <c r="H8" s="27"/>
      <c r="I8" s="28"/>
    </row>
    <row r="9" spans="1:9" ht="13.5" customHeight="1">
      <c r="A9" s="31">
        <v>3</v>
      </c>
      <c r="B9" s="39" t="s">
        <v>135</v>
      </c>
      <c r="C9" s="39" t="s">
        <v>57</v>
      </c>
      <c r="D9" s="23"/>
      <c r="E9" s="26" t="s">
        <v>275</v>
      </c>
      <c r="F9" s="147" t="s">
        <v>213</v>
      </c>
      <c r="H9" s="27"/>
      <c r="I9" s="28"/>
    </row>
    <row r="10" spans="1:9" ht="13.5" customHeight="1">
      <c r="A10" s="31">
        <v>4</v>
      </c>
      <c r="B10" s="39" t="s">
        <v>136</v>
      </c>
      <c r="C10" s="39" t="s">
        <v>46</v>
      </c>
      <c r="D10" s="23"/>
      <c r="E10" s="147" t="s">
        <v>160</v>
      </c>
      <c r="F10" s="27"/>
      <c r="H10" s="27"/>
      <c r="I10" s="28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37"/>
    </row>
  </sheetData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 transitionEvaluation="1">
    <pageSetUpPr fitToPage="1"/>
  </sheetPr>
  <dimension ref="A1:O459"/>
  <sheetViews>
    <sheetView defaultGridColor="0" colorId="22" workbookViewId="0" topLeftCell="A1">
      <selection activeCell="I3" sqref="I3:N3"/>
    </sheetView>
  </sheetViews>
  <sheetFormatPr defaultColWidth="12.57421875" defaultRowHeight="12.75"/>
  <cols>
    <col min="1" max="1" width="5.28125" style="84" customWidth="1"/>
    <col min="2" max="2" width="7.7109375" style="84" customWidth="1"/>
    <col min="3" max="3" width="26.7109375" style="84" customWidth="1"/>
    <col min="4" max="4" width="13.7109375" style="84" customWidth="1"/>
    <col min="5" max="5" width="14.00390625" style="84" customWidth="1"/>
    <col min="6" max="10" width="7.421875" style="84" customWidth="1"/>
    <col min="11" max="12" width="3.7109375" style="84" customWidth="1"/>
    <col min="13" max="13" width="4.57421875" style="84" customWidth="1"/>
    <col min="14" max="14" width="5.00390625" style="84" customWidth="1"/>
    <col min="15" max="15" width="3.57421875" style="84" customWidth="1"/>
    <col min="16" max="16384" width="12.57421875" style="84" customWidth="1"/>
  </cols>
  <sheetData>
    <row r="1" spans="1:15" ht="18.75" customHeight="1">
      <c r="A1" s="82"/>
      <c r="D1" s="85"/>
      <c r="E1" s="85"/>
      <c r="F1" s="86"/>
      <c r="G1" s="87" t="s">
        <v>164</v>
      </c>
      <c r="H1" s="88"/>
      <c r="I1" s="168" t="s">
        <v>101</v>
      </c>
      <c r="J1" s="157"/>
      <c r="K1" s="157"/>
      <c r="L1" s="157"/>
      <c r="M1" s="157"/>
      <c r="N1" s="158"/>
      <c r="O1" s="83"/>
    </row>
    <row r="2" spans="1:15" ht="18" customHeight="1">
      <c r="A2" s="82"/>
      <c r="B2" s="89" t="s">
        <v>165</v>
      </c>
      <c r="D2" s="85"/>
      <c r="E2" s="85"/>
      <c r="F2" s="86"/>
      <c r="G2" s="87" t="s">
        <v>166</v>
      </c>
      <c r="H2" s="88"/>
      <c r="I2" s="168" t="s">
        <v>7</v>
      </c>
      <c r="J2" s="157"/>
      <c r="K2" s="157"/>
      <c r="L2" s="157"/>
      <c r="M2" s="157"/>
      <c r="N2" s="158"/>
      <c r="O2" s="83"/>
    </row>
    <row r="3" spans="1:15" ht="19.5" customHeight="1">
      <c r="A3" s="82"/>
      <c r="B3" s="85"/>
      <c r="C3" s="85" t="s">
        <v>167</v>
      </c>
      <c r="D3" s="85"/>
      <c r="E3" s="85"/>
      <c r="F3" s="85"/>
      <c r="G3" s="87" t="s">
        <v>168</v>
      </c>
      <c r="H3" s="90"/>
      <c r="I3" s="168" t="s">
        <v>276</v>
      </c>
      <c r="J3" s="168"/>
      <c r="K3" s="168"/>
      <c r="L3" s="168"/>
      <c r="M3" s="168"/>
      <c r="N3" s="169"/>
      <c r="O3" s="83"/>
    </row>
    <row r="4" spans="1:15" ht="18.75" customHeight="1">
      <c r="A4" s="82"/>
      <c r="B4" s="85"/>
      <c r="C4" s="85"/>
      <c r="D4" s="85"/>
      <c r="E4" s="85"/>
      <c r="F4" s="85"/>
      <c r="G4" s="87" t="s">
        <v>169</v>
      </c>
      <c r="H4" s="88"/>
      <c r="I4" s="170">
        <v>40874</v>
      </c>
      <c r="J4" s="171"/>
      <c r="K4" s="171"/>
      <c r="L4" s="91" t="s">
        <v>170</v>
      </c>
      <c r="M4" s="168" t="s">
        <v>139</v>
      </c>
      <c r="N4" s="169"/>
      <c r="O4" s="83"/>
    </row>
    <row r="5" spans="1:15" ht="18" customHeight="1" thickBot="1">
      <c r="A5" s="82"/>
      <c r="C5" s="92" t="s">
        <v>171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thickBot="1">
      <c r="A6" s="82"/>
      <c r="B6" s="93" t="s">
        <v>172</v>
      </c>
      <c r="C6" s="162" t="s">
        <v>46</v>
      </c>
      <c r="D6" s="163"/>
      <c r="E6" s="164"/>
      <c r="F6" s="94" t="s">
        <v>173</v>
      </c>
      <c r="G6" s="165" t="s">
        <v>57</v>
      </c>
      <c r="H6" s="166"/>
      <c r="I6" s="166"/>
      <c r="J6" s="166"/>
      <c r="K6" s="166"/>
      <c r="L6" s="166"/>
      <c r="M6" s="166"/>
      <c r="N6" s="167"/>
      <c r="O6" s="83"/>
    </row>
    <row r="7" spans="1:15" ht="22.5" customHeight="1" thickBot="1">
      <c r="A7" s="82"/>
      <c r="B7" s="95" t="s">
        <v>174</v>
      </c>
      <c r="C7" s="153" t="s">
        <v>278</v>
      </c>
      <c r="D7" s="154"/>
      <c r="E7" s="155"/>
      <c r="F7" s="96" t="s">
        <v>175</v>
      </c>
      <c r="G7" s="156" t="s">
        <v>280</v>
      </c>
      <c r="H7" s="157"/>
      <c r="I7" s="157"/>
      <c r="J7" s="157"/>
      <c r="K7" s="157"/>
      <c r="L7" s="157"/>
      <c r="M7" s="157"/>
      <c r="N7" s="158"/>
      <c r="O7" s="83"/>
    </row>
    <row r="8" spans="1:15" ht="18.75" customHeight="1" thickBot="1">
      <c r="A8" s="82"/>
      <c r="B8" s="97" t="s">
        <v>176</v>
      </c>
      <c r="C8" s="153" t="s">
        <v>279</v>
      </c>
      <c r="D8" s="154"/>
      <c r="E8" s="155"/>
      <c r="F8" s="96" t="s">
        <v>177</v>
      </c>
      <c r="G8" s="156" t="s">
        <v>281</v>
      </c>
      <c r="H8" s="157"/>
      <c r="I8" s="157"/>
      <c r="J8" s="157"/>
      <c r="K8" s="157"/>
      <c r="L8" s="157"/>
      <c r="M8" s="157"/>
      <c r="N8" s="158"/>
      <c r="O8" s="83"/>
    </row>
    <row r="9" spans="1:15" ht="19.5" customHeight="1" thickBot="1">
      <c r="A9" s="82"/>
      <c r="B9" s="98" t="s">
        <v>178</v>
      </c>
      <c r="C9" s="99"/>
      <c r="D9" s="100"/>
      <c r="E9" s="101"/>
      <c r="F9" s="102" t="s">
        <v>178</v>
      </c>
      <c r="G9" s="103"/>
      <c r="H9" s="104"/>
      <c r="I9" s="104"/>
      <c r="J9" s="104"/>
      <c r="K9" s="104"/>
      <c r="L9" s="104"/>
      <c r="M9" s="104"/>
      <c r="N9" s="104"/>
      <c r="O9" s="83"/>
    </row>
    <row r="10" spans="1:15" ht="15" customHeight="1" thickBot="1">
      <c r="A10" s="82"/>
      <c r="B10" s="95"/>
      <c r="C10" s="153" t="s">
        <v>278</v>
      </c>
      <c r="D10" s="154"/>
      <c r="E10" s="155"/>
      <c r="F10" s="96"/>
      <c r="G10" s="156" t="s">
        <v>280</v>
      </c>
      <c r="H10" s="157"/>
      <c r="I10" s="157"/>
      <c r="J10" s="157"/>
      <c r="K10" s="157"/>
      <c r="L10" s="157"/>
      <c r="M10" s="157"/>
      <c r="N10" s="158"/>
      <c r="O10" s="83"/>
    </row>
    <row r="11" spans="1:15" ht="20.25" customHeight="1" thickBot="1">
      <c r="A11" s="82"/>
      <c r="B11" s="105"/>
      <c r="C11" s="153" t="s">
        <v>279</v>
      </c>
      <c r="D11" s="154"/>
      <c r="E11" s="155"/>
      <c r="F11" s="96"/>
      <c r="G11" s="156" t="s">
        <v>281</v>
      </c>
      <c r="H11" s="157"/>
      <c r="I11" s="157"/>
      <c r="J11" s="157"/>
      <c r="K11" s="157"/>
      <c r="L11" s="157"/>
      <c r="M11" s="157"/>
      <c r="N11" s="158"/>
      <c r="O11" s="83"/>
    </row>
    <row r="12" spans="1:15" ht="21.75" customHeight="1">
      <c r="A12" s="82"/>
      <c r="B12" s="85"/>
      <c r="C12" s="85"/>
      <c r="D12" s="85"/>
      <c r="E12" s="85"/>
      <c r="F12" s="92" t="s">
        <v>179</v>
      </c>
      <c r="G12" s="92"/>
      <c r="H12" s="92"/>
      <c r="I12" s="92"/>
      <c r="J12" s="85"/>
      <c r="K12" s="85"/>
      <c r="L12" s="85"/>
      <c r="M12" s="106"/>
      <c r="N12" s="86"/>
      <c r="O12" s="83"/>
    </row>
    <row r="13" spans="1:15" ht="19.5" customHeight="1">
      <c r="A13" s="82"/>
      <c r="B13" s="107" t="s">
        <v>180</v>
      </c>
      <c r="C13" s="85"/>
      <c r="D13" s="85"/>
      <c r="E13" s="85"/>
      <c r="F13" s="108" t="s">
        <v>181</v>
      </c>
      <c r="G13" s="108" t="s">
        <v>182</v>
      </c>
      <c r="H13" s="108" t="s">
        <v>183</v>
      </c>
      <c r="I13" s="108" t="s">
        <v>184</v>
      </c>
      <c r="J13" s="108" t="s">
        <v>185</v>
      </c>
      <c r="K13" s="109" t="s">
        <v>186</v>
      </c>
      <c r="L13" s="110"/>
      <c r="M13" s="111" t="s">
        <v>187</v>
      </c>
      <c r="N13" s="112" t="s">
        <v>188</v>
      </c>
      <c r="O13" s="83"/>
    </row>
    <row r="14" spans="1:15" ht="17.25" customHeight="1">
      <c r="A14" s="82"/>
      <c r="B14" s="113" t="s">
        <v>189</v>
      </c>
      <c r="C14" s="114" t="str">
        <f>IF(+C7&gt;"",C7&amp;" - "&amp;G7,"")</f>
        <v>Lumes Ensio - Puustinen Usko</v>
      </c>
      <c r="D14" s="115"/>
      <c r="E14" s="116"/>
      <c r="F14" s="117">
        <v>7</v>
      </c>
      <c r="G14" s="117">
        <v>-4</v>
      </c>
      <c r="H14" s="117">
        <v>-9</v>
      </c>
      <c r="I14" s="118">
        <v>-6</v>
      </c>
      <c r="J14" s="118"/>
      <c r="K14" s="119">
        <v>1</v>
      </c>
      <c r="L14" s="120">
        <v>3</v>
      </c>
      <c r="M14" s="121">
        <f aca="true" t="shared" si="0" ref="M14:N18">IF(K14=3,1,"")</f>
      </c>
      <c r="N14" s="121">
        <f t="shared" si="0"/>
        <v>1</v>
      </c>
      <c r="O14" s="83"/>
    </row>
    <row r="15" spans="1:15" ht="18.75" customHeight="1">
      <c r="A15" s="82"/>
      <c r="B15" s="113" t="s">
        <v>190</v>
      </c>
      <c r="C15" s="114" t="str">
        <f>IF(C8&gt;"",C8&amp;" - "&amp;G8,"")</f>
        <v>Siitonen Oiva - Makkonen Pauli</v>
      </c>
      <c r="D15" s="122"/>
      <c r="E15" s="116"/>
      <c r="F15" s="123">
        <v>-7</v>
      </c>
      <c r="G15" s="117">
        <v>-7</v>
      </c>
      <c r="H15" s="117">
        <v>7</v>
      </c>
      <c r="I15" s="117">
        <v>-6</v>
      </c>
      <c r="J15" s="117" t="s">
        <v>2</v>
      </c>
      <c r="K15" s="119">
        <v>1</v>
      </c>
      <c r="L15" s="120">
        <v>3</v>
      </c>
      <c r="M15" s="121">
        <f t="shared" si="0"/>
      </c>
      <c r="N15" s="121">
        <f t="shared" si="0"/>
        <v>1</v>
      </c>
      <c r="O15" s="83"/>
    </row>
    <row r="16" spans="1:15" ht="18.75" customHeight="1">
      <c r="A16" s="82"/>
      <c r="B16" s="124" t="s">
        <v>191</v>
      </c>
      <c r="C16" s="125" t="str">
        <f>IF(C10&gt;"",C10&amp;" / "&amp;C11,"")</f>
        <v>Lumes Ensio / Siitonen Oiva</v>
      </c>
      <c r="D16" s="126" t="str">
        <f>IF(G10&gt;"",G10&amp;" / "&amp;G11,"")</f>
        <v>Puustinen Usko / Makkonen Pauli</v>
      </c>
      <c r="E16" s="127"/>
      <c r="F16" s="128">
        <v>-7</v>
      </c>
      <c r="G16" s="129">
        <v>-4</v>
      </c>
      <c r="H16" s="130">
        <v>-5</v>
      </c>
      <c r="I16" s="131"/>
      <c r="J16" s="131"/>
      <c r="K16" s="119">
        <v>0</v>
      </c>
      <c r="L16" s="120">
        <v>3</v>
      </c>
      <c r="M16" s="121">
        <f t="shared" si="0"/>
      </c>
      <c r="N16" s="121">
        <f t="shared" si="0"/>
        <v>1</v>
      </c>
      <c r="O16" s="83"/>
    </row>
    <row r="17" spans="1:15" ht="18.75" customHeight="1">
      <c r="A17" s="82"/>
      <c r="B17" s="113" t="s">
        <v>192</v>
      </c>
      <c r="C17" s="114" t="str">
        <f>IF(+C7&gt;"",C7&amp;" - "&amp;G8,"")</f>
        <v>Lumes Ensio - Makkonen Pauli</v>
      </c>
      <c r="D17" s="122"/>
      <c r="E17" s="116"/>
      <c r="F17" s="132" t="s">
        <v>2</v>
      </c>
      <c r="G17" s="117" t="s">
        <v>2</v>
      </c>
      <c r="H17" s="117" t="s">
        <v>2</v>
      </c>
      <c r="I17" s="117" t="s">
        <v>2</v>
      </c>
      <c r="J17" s="118"/>
      <c r="K17" s="119" t="s">
        <v>2</v>
      </c>
      <c r="L17" s="120" t="s">
        <v>2</v>
      </c>
      <c r="M17" s="121">
        <f t="shared" si="0"/>
      </c>
      <c r="N17" s="121">
        <f t="shared" si="0"/>
      </c>
      <c r="O17" s="83"/>
    </row>
    <row r="18" spans="1:15" ht="19.5" customHeight="1" thickBot="1">
      <c r="A18" s="82"/>
      <c r="B18" s="113" t="s">
        <v>193</v>
      </c>
      <c r="C18" s="114" t="str">
        <f>IF(+C8&gt;"",C8&amp;" - "&amp;G7,"")</f>
        <v>Siitonen Oiva - Puustinen Usko</v>
      </c>
      <c r="D18" s="122"/>
      <c r="E18" s="116"/>
      <c r="F18" s="133"/>
      <c r="G18" s="133"/>
      <c r="H18" s="133"/>
      <c r="I18" s="133"/>
      <c r="J18" s="133"/>
      <c r="K18" s="119" t="s">
        <v>2</v>
      </c>
      <c r="L18" s="120" t="s">
        <v>2</v>
      </c>
      <c r="M18" s="121">
        <f t="shared" si="0"/>
      </c>
      <c r="N18" s="121">
        <f t="shared" si="0"/>
      </c>
      <c r="O18" s="83"/>
    </row>
    <row r="19" spans="1:15" ht="19.5" customHeight="1" thickBot="1">
      <c r="A19" s="82"/>
      <c r="B19" s="85"/>
      <c r="C19" s="85"/>
      <c r="D19" s="85"/>
      <c r="E19" s="85"/>
      <c r="F19" s="85"/>
      <c r="G19" s="85"/>
      <c r="H19" s="85"/>
      <c r="I19" s="134" t="s">
        <v>194</v>
      </c>
      <c r="J19" s="135"/>
      <c r="K19" s="119" t="s">
        <v>2</v>
      </c>
      <c r="L19" s="136" t="s">
        <v>2</v>
      </c>
      <c r="M19" s="137">
        <v>0</v>
      </c>
      <c r="N19" s="138">
        <v>3</v>
      </c>
      <c r="O19" s="83"/>
    </row>
    <row r="20" spans="1:15" ht="21.75" customHeight="1">
      <c r="A20" s="82"/>
      <c r="B20" s="107" t="s">
        <v>195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5.75">
      <c r="A21" s="82"/>
      <c r="B21" s="107" t="s">
        <v>195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5">
      <c r="A22" s="82"/>
      <c r="B22" s="85" t="s">
        <v>196</v>
      </c>
      <c r="C22" s="85"/>
      <c r="D22" s="85" t="s">
        <v>197</v>
      </c>
      <c r="F22" s="85"/>
      <c r="G22" s="85" t="s">
        <v>151</v>
      </c>
      <c r="I22" s="85"/>
      <c r="J22" s="84" t="s">
        <v>198</v>
      </c>
      <c r="L22" s="85"/>
      <c r="M22" s="85"/>
      <c r="N22" s="85"/>
      <c r="O22" s="83"/>
    </row>
    <row r="23" spans="1:15" ht="18.75" thickBot="1">
      <c r="A23" s="82"/>
      <c r="B23" s="85"/>
      <c r="C23" s="85"/>
      <c r="D23" s="85"/>
      <c r="E23" s="85"/>
      <c r="F23" s="85"/>
      <c r="G23" s="85"/>
      <c r="H23" s="85"/>
      <c r="I23" s="85"/>
      <c r="J23" s="159" t="s">
        <v>57</v>
      </c>
      <c r="K23" s="160"/>
      <c r="L23" s="160"/>
      <c r="M23" s="160"/>
      <c r="N23" s="161"/>
      <c r="O23" s="83"/>
    </row>
    <row r="24" spans="1:15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O24" s="83"/>
    </row>
    <row r="25" spans="1:15" ht="9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O25" s="83"/>
    </row>
    <row r="26" spans="1:14" ht="15.75">
      <c r="A26" s="82"/>
      <c r="D26" s="85"/>
      <c r="E26" s="85"/>
      <c r="F26" s="86"/>
      <c r="G26" s="87" t="s">
        <v>164</v>
      </c>
      <c r="H26" s="88"/>
      <c r="I26" s="168" t="s">
        <v>101</v>
      </c>
      <c r="J26" s="157"/>
      <c r="K26" s="157"/>
      <c r="L26" s="157"/>
      <c r="M26" s="157"/>
      <c r="N26" s="158"/>
    </row>
    <row r="27" spans="1:14" ht="20.25">
      <c r="A27" s="82"/>
      <c r="B27" s="89" t="s">
        <v>165</v>
      </c>
      <c r="D27" s="85"/>
      <c r="E27" s="85"/>
      <c r="F27" s="86"/>
      <c r="G27" s="87" t="s">
        <v>166</v>
      </c>
      <c r="H27" s="88"/>
      <c r="I27" s="168" t="s">
        <v>7</v>
      </c>
      <c r="J27" s="157"/>
      <c r="K27" s="157"/>
      <c r="L27" s="157"/>
      <c r="M27" s="157"/>
      <c r="N27" s="158"/>
    </row>
    <row r="28" spans="1:14" ht="15.75">
      <c r="A28" s="82"/>
      <c r="B28" s="85"/>
      <c r="C28" s="85" t="s">
        <v>167</v>
      </c>
      <c r="D28" s="85"/>
      <c r="E28" s="85"/>
      <c r="F28" s="85"/>
      <c r="G28" s="87" t="s">
        <v>168</v>
      </c>
      <c r="H28" s="90"/>
      <c r="I28" s="168" t="s">
        <v>277</v>
      </c>
      <c r="J28" s="168"/>
      <c r="K28" s="168"/>
      <c r="L28" s="168"/>
      <c r="M28" s="168"/>
      <c r="N28" s="169"/>
    </row>
    <row r="29" spans="1:14" ht="15.75">
      <c r="A29" s="82"/>
      <c r="B29" s="85"/>
      <c r="C29" s="85"/>
      <c r="D29" s="85"/>
      <c r="E29" s="85"/>
      <c r="F29" s="85"/>
      <c r="G29" s="87" t="s">
        <v>169</v>
      </c>
      <c r="H29" s="88"/>
      <c r="I29" s="170">
        <v>40874</v>
      </c>
      <c r="J29" s="171"/>
      <c r="K29" s="171"/>
      <c r="L29" s="91" t="s">
        <v>170</v>
      </c>
      <c r="M29" s="168" t="s">
        <v>139</v>
      </c>
      <c r="N29" s="169"/>
    </row>
    <row r="30" spans="1:14" ht="15.75" thickBot="1">
      <c r="A30" s="82"/>
      <c r="C30" s="92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6.5" thickBot="1">
      <c r="A31" s="82"/>
      <c r="B31" s="93" t="s">
        <v>172</v>
      </c>
      <c r="C31" s="162" t="s">
        <v>40</v>
      </c>
      <c r="D31" s="163"/>
      <c r="E31" s="164"/>
      <c r="F31" s="94" t="s">
        <v>173</v>
      </c>
      <c r="G31" s="165" t="s">
        <v>57</v>
      </c>
      <c r="H31" s="166"/>
      <c r="I31" s="166"/>
      <c r="J31" s="166"/>
      <c r="K31" s="166"/>
      <c r="L31" s="166"/>
      <c r="M31" s="166"/>
      <c r="N31" s="167"/>
    </row>
    <row r="32" spans="1:14" ht="15.75" thickBot="1">
      <c r="A32" s="82"/>
      <c r="B32" s="95" t="s">
        <v>174</v>
      </c>
      <c r="C32" s="153" t="s">
        <v>282</v>
      </c>
      <c r="D32" s="154"/>
      <c r="E32" s="155"/>
      <c r="F32" s="96" t="s">
        <v>175</v>
      </c>
      <c r="G32" s="156" t="s">
        <v>280</v>
      </c>
      <c r="H32" s="157"/>
      <c r="I32" s="157"/>
      <c r="J32" s="157"/>
      <c r="K32" s="157"/>
      <c r="L32" s="157"/>
      <c r="M32" s="157"/>
      <c r="N32" s="158"/>
    </row>
    <row r="33" spans="1:14" ht="15.75" thickBot="1">
      <c r="A33" s="82"/>
      <c r="B33" s="97" t="s">
        <v>176</v>
      </c>
      <c r="C33" s="153" t="s">
        <v>283</v>
      </c>
      <c r="D33" s="154"/>
      <c r="E33" s="155"/>
      <c r="F33" s="96" t="s">
        <v>177</v>
      </c>
      <c r="G33" s="156" t="s">
        <v>281</v>
      </c>
      <c r="H33" s="157"/>
      <c r="I33" s="157"/>
      <c r="J33" s="157"/>
      <c r="K33" s="157"/>
      <c r="L33" s="157"/>
      <c r="M33" s="157"/>
      <c r="N33" s="158"/>
    </row>
    <row r="34" spans="1:14" ht="15.75" thickBot="1">
      <c r="A34" s="82"/>
      <c r="B34" s="98" t="s">
        <v>178</v>
      </c>
      <c r="C34" s="99"/>
      <c r="D34" s="100"/>
      <c r="E34" s="101"/>
      <c r="F34" s="102" t="s">
        <v>178</v>
      </c>
      <c r="G34" s="103"/>
      <c r="H34" s="104"/>
      <c r="I34" s="104"/>
      <c r="J34" s="104"/>
      <c r="K34" s="104"/>
      <c r="L34" s="104"/>
      <c r="M34" s="104"/>
      <c r="N34" s="104"/>
    </row>
    <row r="35" spans="1:14" ht="15.75" thickBot="1">
      <c r="A35" s="82"/>
      <c r="B35" s="95"/>
      <c r="C35" s="153" t="s">
        <v>282</v>
      </c>
      <c r="D35" s="154"/>
      <c r="E35" s="155"/>
      <c r="F35" s="96"/>
      <c r="G35" s="156" t="s">
        <v>280</v>
      </c>
      <c r="H35" s="157"/>
      <c r="I35" s="157"/>
      <c r="J35" s="157"/>
      <c r="K35" s="157"/>
      <c r="L35" s="157"/>
      <c r="M35" s="157"/>
      <c r="N35" s="158"/>
    </row>
    <row r="36" spans="1:14" ht="15.75" thickBot="1">
      <c r="A36" s="82"/>
      <c r="B36" s="105"/>
      <c r="C36" s="153" t="s">
        <v>283</v>
      </c>
      <c r="D36" s="154"/>
      <c r="E36" s="155"/>
      <c r="F36" s="96"/>
      <c r="G36" s="156" t="s">
        <v>281</v>
      </c>
      <c r="H36" s="157"/>
      <c r="I36" s="157"/>
      <c r="J36" s="157"/>
      <c r="K36" s="157"/>
      <c r="L36" s="157"/>
      <c r="M36" s="157"/>
      <c r="N36" s="158"/>
    </row>
    <row r="37" spans="1:14" ht="15.75">
      <c r="A37" s="82"/>
      <c r="B37" s="85"/>
      <c r="C37" s="85"/>
      <c r="D37" s="85"/>
      <c r="E37" s="85"/>
      <c r="F37" s="92" t="s">
        <v>179</v>
      </c>
      <c r="G37" s="92"/>
      <c r="H37" s="92"/>
      <c r="I37" s="92"/>
      <c r="J37" s="85"/>
      <c r="K37" s="85"/>
      <c r="L37" s="85"/>
      <c r="M37" s="106"/>
      <c r="N37" s="86"/>
    </row>
    <row r="38" spans="1:14" ht="15.75">
      <c r="A38" s="82"/>
      <c r="B38" s="107" t="s">
        <v>180</v>
      </c>
      <c r="C38" s="85"/>
      <c r="D38" s="85"/>
      <c r="E38" s="85"/>
      <c r="F38" s="108" t="s">
        <v>181</v>
      </c>
      <c r="G38" s="108" t="s">
        <v>182</v>
      </c>
      <c r="H38" s="108" t="s">
        <v>183</v>
      </c>
      <c r="I38" s="108" t="s">
        <v>184</v>
      </c>
      <c r="J38" s="108" t="s">
        <v>185</v>
      </c>
      <c r="K38" s="109" t="s">
        <v>186</v>
      </c>
      <c r="L38" s="110"/>
      <c r="M38" s="111" t="s">
        <v>187</v>
      </c>
      <c r="N38" s="112" t="s">
        <v>188</v>
      </c>
    </row>
    <row r="39" spans="1:14" ht="15.75">
      <c r="A39" s="82"/>
      <c r="B39" s="113" t="s">
        <v>189</v>
      </c>
      <c r="C39" s="114" t="str">
        <f>IF(+C32&gt;"",C32&amp;" - "&amp;G32,"")</f>
        <v>Kovanko Waldemar - Puustinen Usko</v>
      </c>
      <c r="D39" s="115"/>
      <c r="E39" s="116"/>
      <c r="F39" s="117">
        <v>-6</v>
      </c>
      <c r="G39" s="117">
        <v>-4</v>
      </c>
      <c r="H39" s="117">
        <v>4</v>
      </c>
      <c r="I39" s="118">
        <v>7</v>
      </c>
      <c r="J39" s="118">
        <v>6</v>
      </c>
      <c r="K39" s="119">
        <v>3</v>
      </c>
      <c r="L39" s="120">
        <v>2</v>
      </c>
      <c r="M39" s="121">
        <f aca="true" t="shared" si="1" ref="M39:N43">IF(K39=3,1,"")</f>
        <v>1</v>
      </c>
      <c r="N39" s="121">
        <f t="shared" si="1"/>
      </c>
    </row>
    <row r="40" spans="1:14" ht="15.75">
      <c r="A40" s="82"/>
      <c r="B40" s="113" t="s">
        <v>190</v>
      </c>
      <c r="C40" s="114" t="str">
        <f>IF(C33&gt;"",C33&amp;" - "&amp;G33,"")</f>
        <v>Bifeldt Erik - Makkonen Pauli</v>
      </c>
      <c r="D40" s="122"/>
      <c r="E40" s="116"/>
      <c r="F40" s="123">
        <v>-5</v>
      </c>
      <c r="G40" s="117">
        <v>-9</v>
      </c>
      <c r="H40" s="117">
        <v>-8</v>
      </c>
      <c r="I40" s="117" t="s">
        <v>2</v>
      </c>
      <c r="J40" s="117" t="s">
        <v>2</v>
      </c>
      <c r="K40" s="119">
        <v>0</v>
      </c>
      <c r="L40" s="120">
        <v>3</v>
      </c>
      <c r="M40" s="121">
        <f t="shared" si="1"/>
      </c>
      <c r="N40" s="121">
        <f t="shared" si="1"/>
        <v>1</v>
      </c>
    </row>
    <row r="41" spans="1:14" ht="15.75">
      <c r="A41" s="82"/>
      <c r="B41" s="124" t="s">
        <v>191</v>
      </c>
      <c r="C41" s="125" t="str">
        <f>IF(C35&gt;"",C35&amp;" / "&amp;C36,"")</f>
        <v>Kovanko Waldemar / Bifeldt Erik</v>
      </c>
      <c r="D41" s="126" t="str">
        <f>IF(G35&gt;"",G35&amp;" / "&amp;G36,"")</f>
        <v>Puustinen Usko / Makkonen Pauli</v>
      </c>
      <c r="E41" s="127"/>
      <c r="F41" s="128">
        <v>-8</v>
      </c>
      <c r="G41" s="129">
        <v>-12</v>
      </c>
      <c r="H41" s="130">
        <v>-6</v>
      </c>
      <c r="I41" s="131"/>
      <c r="J41" s="131"/>
      <c r="K41" s="119">
        <v>0</v>
      </c>
      <c r="L41" s="120">
        <v>3</v>
      </c>
      <c r="M41" s="121">
        <f t="shared" si="1"/>
      </c>
      <c r="N41" s="121">
        <f t="shared" si="1"/>
        <v>1</v>
      </c>
    </row>
    <row r="42" spans="1:14" ht="15.75">
      <c r="A42" s="82"/>
      <c r="B42" s="113" t="s">
        <v>192</v>
      </c>
      <c r="C42" s="114" t="str">
        <f>IF(+C32&gt;"",C32&amp;" - "&amp;G33,"")</f>
        <v>Kovanko Waldemar - Makkonen Pauli</v>
      </c>
      <c r="D42" s="122"/>
      <c r="E42" s="116"/>
      <c r="F42" s="132">
        <v>-9</v>
      </c>
      <c r="G42" s="117">
        <v>-9</v>
      </c>
      <c r="H42" s="117">
        <v>-3</v>
      </c>
      <c r="I42" s="117" t="s">
        <v>2</v>
      </c>
      <c r="J42" s="118"/>
      <c r="K42" s="119">
        <v>0</v>
      </c>
      <c r="L42" s="120">
        <v>3</v>
      </c>
      <c r="M42" s="121">
        <f t="shared" si="1"/>
      </c>
      <c r="N42" s="121">
        <f t="shared" si="1"/>
        <v>1</v>
      </c>
    </row>
    <row r="43" spans="1:14" ht="16.5" thickBot="1">
      <c r="A43" s="82"/>
      <c r="B43" s="113" t="s">
        <v>193</v>
      </c>
      <c r="C43" s="114" t="str">
        <f>IF(+C33&gt;"",C33&amp;" - "&amp;G32,"")</f>
        <v>Bifeldt Erik - Puustinen Usko</v>
      </c>
      <c r="D43" s="122"/>
      <c r="E43" s="116"/>
      <c r="F43" s="133"/>
      <c r="G43" s="133"/>
      <c r="H43" s="133"/>
      <c r="I43" s="133"/>
      <c r="J43" s="133"/>
      <c r="K43" s="119" t="s">
        <v>2</v>
      </c>
      <c r="L43" s="120" t="s">
        <v>2</v>
      </c>
      <c r="M43" s="121">
        <f t="shared" si="1"/>
      </c>
      <c r="N43" s="121">
        <f t="shared" si="1"/>
      </c>
    </row>
    <row r="44" spans="1:14" ht="21" thickBot="1">
      <c r="A44" s="82"/>
      <c r="B44" s="85"/>
      <c r="C44" s="85"/>
      <c r="D44" s="85"/>
      <c r="E44" s="85"/>
      <c r="F44" s="85"/>
      <c r="G44" s="85"/>
      <c r="H44" s="85"/>
      <c r="I44" s="134" t="s">
        <v>194</v>
      </c>
      <c r="J44" s="135"/>
      <c r="K44" s="119" t="s">
        <v>2</v>
      </c>
      <c r="L44" s="136" t="s">
        <v>2</v>
      </c>
      <c r="M44" s="137">
        <v>1</v>
      </c>
      <c r="N44" s="138">
        <v>3</v>
      </c>
    </row>
    <row r="45" spans="1:14" ht="15.75">
      <c r="A45" s="82"/>
      <c r="B45" s="107" t="s">
        <v>195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82"/>
      <c r="B46" s="107" t="s">
        <v>195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5">
      <c r="A47" s="82"/>
      <c r="B47" s="85" t="s">
        <v>196</v>
      </c>
      <c r="C47" s="85"/>
      <c r="D47" s="85" t="s">
        <v>197</v>
      </c>
      <c r="F47" s="85"/>
      <c r="G47" s="85" t="s">
        <v>151</v>
      </c>
      <c r="I47" s="85"/>
      <c r="J47" s="84" t="s">
        <v>198</v>
      </c>
      <c r="L47" s="85"/>
      <c r="M47" s="85"/>
      <c r="N47" s="85"/>
    </row>
    <row r="48" spans="1:14" ht="18.75" thickBot="1">
      <c r="A48" s="82"/>
      <c r="B48" s="85"/>
      <c r="C48" s="85"/>
      <c r="D48" s="85"/>
      <c r="E48" s="85"/>
      <c r="F48" s="85"/>
      <c r="G48" s="85"/>
      <c r="H48" s="85"/>
      <c r="I48" s="85"/>
      <c r="J48" s="159" t="s">
        <v>57</v>
      </c>
      <c r="K48" s="160"/>
      <c r="L48" s="160"/>
      <c r="M48" s="160"/>
      <c r="N48" s="161"/>
    </row>
    <row r="49" ht="18">
      <c r="A49" s="139"/>
    </row>
    <row r="50" ht="18">
      <c r="A50" s="139"/>
    </row>
    <row r="51" ht="15">
      <c r="A51" s="82"/>
    </row>
    <row r="52" ht="15">
      <c r="A52" s="82"/>
    </row>
    <row r="53" ht="15">
      <c r="A53" s="82"/>
    </row>
    <row r="54" ht="15">
      <c r="A54" s="82"/>
    </row>
    <row r="55" ht="15">
      <c r="A55" s="82"/>
    </row>
    <row r="56" ht="15">
      <c r="A56" s="82"/>
    </row>
    <row r="57" ht="15">
      <c r="A57" s="82"/>
    </row>
    <row r="58" ht="15">
      <c r="A58" s="82"/>
    </row>
    <row r="59" ht="15">
      <c r="A59" s="82"/>
    </row>
    <row r="60" ht="15">
      <c r="A60" s="82"/>
    </row>
    <row r="61" ht="15">
      <c r="A61" s="82"/>
    </row>
    <row r="62" ht="15">
      <c r="A62" s="82"/>
    </row>
    <row r="63" ht="15">
      <c r="A63" s="82"/>
    </row>
    <row r="64" ht="15">
      <c r="A64" s="82"/>
    </row>
    <row r="65" ht="15">
      <c r="A65" s="82"/>
    </row>
    <row r="66" ht="15">
      <c r="A66" s="82"/>
    </row>
    <row r="67" ht="15">
      <c r="A67" s="82"/>
    </row>
    <row r="68" ht="15">
      <c r="A68" s="82"/>
    </row>
    <row r="69" ht="15">
      <c r="A69" s="82"/>
    </row>
    <row r="70" ht="15">
      <c r="A70" s="82"/>
    </row>
    <row r="71" ht="15">
      <c r="A71" s="82"/>
    </row>
    <row r="72" ht="15">
      <c r="A72" s="82"/>
    </row>
    <row r="73" ht="15">
      <c r="A73" s="82"/>
    </row>
    <row r="74" ht="18">
      <c r="A74" s="139"/>
    </row>
    <row r="75" ht="18">
      <c r="A75" s="139"/>
    </row>
    <row r="76" ht="15">
      <c r="A76" s="82"/>
    </row>
    <row r="77" ht="15">
      <c r="A77" s="82"/>
    </row>
    <row r="78" ht="15">
      <c r="A78" s="82"/>
    </row>
    <row r="79" ht="15">
      <c r="A79" s="82"/>
    </row>
    <row r="80" ht="15">
      <c r="A80" s="82"/>
    </row>
    <row r="81" ht="15">
      <c r="A81" s="82"/>
    </row>
    <row r="82" ht="15">
      <c r="A82" s="82"/>
    </row>
    <row r="83" ht="15">
      <c r="A83" s="82"/>
    </row>
    <row r="84" ht="15">
      <c r="A84" s="82"/>
    </row>
    <row r="85" ht="15">
      <c r="A85" s="82"/>
    </row>
    <row r="86" ht="15">
      <c r="A86" s="82"/>
    </row>
    <row r="87" ht="15">
      <c r="A87" s="82"/>
    </row>
    <row r="88" ht="15">
      <c r="A88" s="82"/>
    </row>
    <row r="89" ht="15">
      <c r="A89" s="82"/>
    </row>
    <row r="90" ht="15">
      <c r="A90" s="82"/>
    </row>
    <row r="91" ht="15">
      <c r="A91" s="82"/>
    </row>
    <row r="92" ht="15">
      <c r="A92" s="82"/>
    </row>
    <row r="93" ht="15">
      <c r="A93" s="82"/>
    </row>
    <row r="94" ht="15">
      <c r="A94" s="82"/>
    </row>
    <row r="95" ht="15">
      <c r="A95" s="82"/>
    </row>
    <row r="96" ht="15">
      <c r="A96" s="82"/>
    </row>
    <row r="97" ht="15">
      <c r="A97" s="82"/>
    </row>
    <row r="98" ht="15">
      <c r="A98" s="82"/>
    </row>
    <row r="99" ht="18">
      <c r="A99" s="139"/>
    </row>
    <row r="100" ht="18">
      <c r="A100" s="139"/>
    </row>
    <row r="101" ht="15">
      <c r="A101" s="82"/>
    </row>
    <row r="102" ht="15">
      <c r="A102" s="82"/>
    </row>
    <row r="103" ht="15">
      <c r="A103" s="82"/>
    </row>
    <row r="104" ht="15">
      <c r="A104" s="82"/>
    </row>
    <row r="105" ht="15">
      <c r="A105" s="82"/>
    </row>
    <row r="106" ht="15">
      <c r="A106" s="82"/>
    </row>
    <row r="107" ht="15">
      <c r="A107" s="82"/>
    </row>
    <row r="108" ht="15">
      <c r="A108" s="82"/>
    </row>
    <row r="109" ht="15">
      <c r="A109" s="82"/>
    </row>
    <row r="110" ht="15">
      <c r="A110" s="82"/>
    </row>
    <row r="111" ht="15">
      <c r="A111" s="82"/>
    </row>
    <row r="112" ht="15">
      <c r="A112" s="82"/>
    </row>
    <row r="113" ht="15">
      <c r="A113" s="82"/>
    </row>
    <row r="114" ht="15">
      <c r="A114" s="82"/>
    </row>
    <row r="115" ht="15">
      <c r="A115" s="82"/>
    </row>
    <row r="116" ht="15">
      <c r="A116" s="82"/>
    </row>
    <row r="117" ht="15">
      <c r="A117" s="82"/>
    </row>
    <row r="118" ht="15">
      <c r="A118" s="82"/>
    </row>
    <row r="119" ht="15">
      <c r="A119" s="82"/>
    </row>
    <row r="120" ht="15">
      <c r="A120" s="82"/>
    </row>
    <row r="121" ht="15">
      <c r="A121" s="82"/>
    </row>
    <row r="122" ht="15">
      <c r="A122" s="82"/>
    </row>
    <row r="123" ht="15">
      <c r="A123" s="82"/>
    </row>
    <row r="124" ht="18">
      <c r="A124" s="139"/>
    </row>
    <row r="125" ht="15">
      <c r="A125" s="82"/>
    </row>
    <row r="126" ht="15">
      <c r="A126" s="82"/>
    </row>
    <row r="127" ht="15">
      <c r="A127" s="82"/>
    </row>
    <row r="128" ht="15">
      <c r="A128" s="82"/>
    </row>
    <row r="129" ht="15">
      <c r="A129" s="82"/>
    </row>
    <row r="130" ht="15">
      <c r="A130" s="82"/>
    </row>
    <row r="131" ht="15">
      <c r="A131" s="82"/>
    </row>
    <row r="132" ht="15">
      <c r="A132" s="82"/>
    </row>
    <row r="133" ht="15">
      <c r="A133" s="82"/>
    </row>
    <row r="134" ht="15">
      <c r="A134" s="82"/>
    </row>
    <row r="135" ht="15">
      <c r="A135" s="82"/>
    </row>
    <row r="136" ht="15">
      <c r="A136" s="82"/>
    </row>
    <row r="137" ht="15">
      <c r="A137" s="82"/>
    </row>
    <row r="138" ht="15">
      <c r="A138" s="82"/>
    </row>
    <row r="139" ht="15">
      <c r="A139" s="82"/>
    </row>
    <row r="140" ht="15">
      <c r="A140" s="82"/>
    </row>
    <row r="141" ht="15">
      <c r="A141" s="82"/>
    </row>
    <row r="142" ht="15">
      <c r="A142" s="82"/>
    </row>
    <row r="143" ht="15">
      <c r="A143" s="82"/>
    </row>
    <row r="144" ht="15">
      <c r="A144" s="82"/>
    </row>
    <row r="145" ht="15">
      <c r="A145" s="82"/>
    </row>
    <row r="146" ht="15">
      <c r="A146" s="82"/>
    </row>
    <row r="147" ht="15">
      <c r="A147" s="82"/>
    </row>
    <row r="148" ht="18">
      <c r="A148" s="139"/>
    </row>
    <row r="149" ht="18">
      <c r="A149" s="139"/>
    </row>
    <row r="150" ht="15">
      <c r="A150" s="82"/>
    </row>
    <row r="151" ht="15">
      <c r="A151" s="82"/>
    </row>
    <row r="152" ht="15">
      <c r="A152" s="82"/>
    </row>
    <row r="153" ht="15">
      <c r="A153" s="82"/>
    </row>
    <row r="154" ht="15">
      <c r="A154" s="82"/>
    </row>
    <row r="155" ht="15">
      <c r="A155" s="82"/>
    </row>
    <row r="156" ht="15">
      <c r="A156" s="82"/>
    </row>
    <row r="157" ht="15">
      <c r="A157" s="82"/>
    </row>
    <row r="158" ht="15">
      <c r="A158" s="82"/>
    </row>
    <row r="159" ht="15">
      <c r="A159" s="82"/>
    </row>
    <row r="160" ht="15">
      <c r="A160" s="82"/>
    </row>
    <row r="161" ht="15">
      <c r="A161" s="82"/>
    </row>
    <row r="162" ht="15">
      <c r="A162" s="82"/>
    </row>
    <row r="163" ht="15">
      <c r="A163" s="82"/>
    </row>
    <row r="164" ht="15">
      <c r="A164" s="82"/>
    </row>
    <row r="165" ht="15">
      <c r="A165" s="82"/>
    </row>
    <row r="166" ht="15">
      <c r="A166" s="82"/>
    </row>
    <row r="167" ht="15">
      <c r="A167" s="82"/>
    </row>
    <row r="168" ht="15">
      <c r="A168" s="82"/>
    </row>
    <row r="169" ht="15">
      <c r="A169" s="82"/>
    </row>
    <row r="170" ht="15">
      <c r="A170" s="82"/>
    </row>
    <row r="171" ht="15">
      <c r="A171" s="82"/>
    </row>
    <row r="172" ht="15">
      <c r="A172" s="82"/>
    </row>
    <row r="173" ht="18">
      <c r="A173" s="139"/>
    </row>
    <row r="174" ht="18">
      <c r="A174" s="139"/>
    </row>
    <row r="175" ht="15">
      <c r="A175" s="82"/>
    </row>
    <row r="176" ht="15">
      <c r="A176" s="82"/>
    </row>
    <row r="177" ht="15">
      <c r="A177" s="82"/>
    </row>
    <row r="178" ht="15">
      <c r="A178" s="82"/>
    </row>
    <row r="179" ht="15">
      <c r="A179" s="82"/>
    </row>
    <row r="180" ht="15">
      <c r="A180" s="82"/>
    </row>
    <row r="181" ht="15">
      <c r="A181" s="82"/>
    </row>
    <row r="182" ht="15">
      <c r="A182" s="82"/>
    </row>
    <row r="183" ht="15">
      <c r="A183" s="82"/>
    </row>
    <row r="184" ht="15">
      <c r="A184" s="82"/>
    </row>
    <row r="185" ht="15">
      <c r="A185" s="82"/>
    </row>
    <row r="186" ht="15">
      <c r="A186" s="82"/>
    </row>
    <row r="187" ht="15">
      <c r="A187" s="82"/>
    </row>
    <row r="188" ht="15">
      <c r="A188" s="82"/>
    </row>
    <row r="189" ht="15">
      <c r="A189" s="82"/>
    </row>
    <row r="190" ht="15">
      <c r="A190" s="82"/>
    </row>
    <row r="191" ht="15">
      <c r="A191" s="82"/>
    </row>
    <row r="192" ht="15">
      <c r="A192" s="82"/>
    </row>
    <row r="193" ht="15">
      <c r="A193" s="82"/>
    </row>
    <row r="194" ht="15">
      <c r="A194" s="82"/>
    </row>
    <row r="195" ht="15">
      <c r="A195" s="82"/>
    </row>
    <row r="196" ht="15">
      <c r="A196" s="82"/>
    </row>
    <row r="197" ht="15">
      <c r="A197" s="82"/>
    </row>
    <row r="198" ht="18">
      <c r="A198" s="139"/>
    </row>
    <row r="199" ht="18">
      <c r="A199" s="139"/>
    </row>
    <row r="200" ht="15">
      <c r="A200" s="82"/>
    </row>
    <row r="201" ht="15">
      <c r="A201" s="82"/>
    </row>
    <row r="202" ht="15">
      <c r="A202" s="82"/>
    </row>
    <row r="203" ht="15">
      <c r="A203" s="82"/>
    </row>
    <row r="204" ht="15">
      <c r="A204" s="82"/>
    </row>
    <row r="205" ht="15">
      <c r="A205" s="82"/>
    </row>
    <row r="206" ht="15">
      <c r="A206" s="82"/>
    </row>
    <row r="207" ht="15">
      <c r="A207" s="82"/>
    </row>
    <row r="208" ht="15">
      <c r="A208" s="82"/>
    </row>
    <row r="209" ht="15">
      <c r="A209" s="82"/>
    </row>
    <row r="210" ht="15">
      <c r="A210" s="82"/>
    </row>
    <row r="211" ht="15">
      <c r="A211" s="82"/>
    </row>
    <row r="212" ht="15">
      <c r="A212" s="82"/>
    </row>
    <row r="213" ht="15">
      <c r="A213" s="82"/>
    </row>
    <row r="214" ht="15">
      <c r="A214" s="82"/>
    </row>
    <row r="215" ht="15">
      <c r="A215" s="82"/>
    </row>
    <row r="216" ht="15">
      <c r="A216" s="82"/>
    </row>
    <row r="217" ht="15">
      <c r="A217" s="82"/>
    </row>
    <row r="218" ht="15">
      <c r="A218" s="82"/>
    </row>
    <row r="219" ht="15">
      <c r="A219" s="82"/>
    </row>
    <row r="220" ht="15">
      <c r="A220" s="82"/>
    </row>
    <row r="221" ht="15">
      <c r="A221" s="82"/>
    </row>
    <row r="222" ht="15">
      <c r="A222" s="82"/>
    </row>
    <row r="223" ht="18">
      <c r="A223" s="139"/>
    </row>
    <row r="224" ht="18">
      <c r="A224" s="139"/>
    </row>
    <row r="225" ht="15">
      <c r="A225" s="82"/>
    </row>
    <row r="226" ht="15">
      <c r="A226" s="82"/>
    </row>
    <row r="227" ht="15">
      <c r="A227" s="82"/>
    </row>
    <row r="228" ht="15">
      <c r="A228" s="82"/>
    </row>
    <row r="229" ht="15">
      <c r="A229" s="82"/>
    </row>
    <row r="230" ht="15">
      <c r="A230" s="82"/>
    </row>
    <row r="231" ht="15">
      <c r="A231" s="82"/>
    </row>
    <row r="232" ht="15">
      <c r="A232" s="82"/>
    </row>
    <row r="233" ht="15">
      <c r="A233" s="82"/>
    </row>
    <row r="234" ht="15">
      <c r="A234" s="82"/>
    </row>
    <row r="235" ht="15">
      <c r="A235" s="82"/>
    </row>
    <row r="236" ht="15">
      <c r="A236" s="82"/>
    </row>
    <row r="237" ht="15">
      <c r="A237" s="82"/>
    </row>
    <row r="238" ht="15">
      <c r="A238" s="82"/>
    </row>
    <row r="239" ht="15">
      <c r="A239" s="82"/>
    </row>
    <row r="240" ht="15">
      <c r="A240" s="82"/>
    </row>
    <row r="241" ht="15">
      <c r="A241" s="82"/>
    </row>
    <row r="242" ht="15">
      <c r="A242" s="82"/>
    </row>
    <row r="243" ht="15">
      <c r="A243" s="82"/>
    </row>
    <row r="244" ht="15">
      <c r="A244" s="82"/>
    </row>
    <row r="245" ht="15">
      <c r="A245" s="82"/>
    </row>
    <row r="246" ht="15">
      <c r="A246" s="82"/>
    </row>
    <row r="247" ht="15">
      <c r="A247" s="82"/>
    </row>
    <row r="248" ht="18">
      <c r="A248" s="139"/>
    </row>
    <row r="249" ht="18">
      <c r="A249" s="139"/>
    </row>
    <row r="250" ht="15">
      <c r="A250" s="82"/>
    </row>
    <row r="251" ht="15">
      <c r="A251" s="82"/>
    </row>
    <row r="252" ht="15">
      <c r="A252" s="82"/>
    </row>
    <row r="253" ht="15">
      <c r="A253" s="82"/>
    </row>
    <row r="254" ht="15">
      <c r="A254" s="82"/>
    </row>
    <row r="255" ht="15">
      <c r="A255" s="82"/>
    </row>
    <row r="256" ht="15">
      <c r="A256" s="82"/>
    </row>
    <row r="257" ht="15">
      <c r="A257" s="82"/>
    </row>
    <row r="258" ht="15">
      <c r="A258" s="82"/>
    </row>
    <row r="259" ht="15">
      <c r="A259" s="82"/>
    </row>
    <row r="260" ht="15">
      <c r="A260" s="82"/>
    </row>
    <row r="261" ht="15">
      <c r="A261" s="82"/>
    </row>
    <row r="262" ht="15">
      <c r="A262" s="82"/>
    </row>
    <row r="263" ht="15">
      <c r="A263" s="82"/>
    </row>
    <row r="264" ht="15">
      <c r="A264" s="82"/>
    </row>
    <row r="265" ht="15">
      <c r="A265" s="82"/>
    </row>
    <row r="266" ht="15">
      <c r="A266" s="82"/>
    </row>
    <row r="267" ht="15">
      <c r="A267" s="82"/>
    </row>
    <row r="268" ht="15">
      <c r="A268" s="82"/>
    </row>
    <row r="269" ht="15">
      <c r="A269" s="82"/>
    </row>
    <row r="270" ht="15">
      <c r="A270" s="82"/>
    </row>
    <row r="271" ht="15">
      <c r="A271" s="82"/>
    </row>
    <row r="272" ht="15">
      <c r="A272" s="82"/>
    </row>
    <row r="273" ht="18">
      <c r="A273" s="139"/>
    </row>
    <row r="274" spans="1:13" ht="18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</row>
    <row r="275" spans="1:13" ht="18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</row>
    <row r="276" spans="1:13" ht="18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</row>
    <row r="277" spans="1:13" ht="18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</row>
    <row r="279" spans="1:13" ht="18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</row>
    <row r="280" spans="1:13" ht="18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</row>
    <row r="281" spans="1:13" ht="18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</row>
    <row r="282" spans="1:13" ht="18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</row>
    <row r="284" spans="1:13" ht="18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</row>
    <row r="285" spans="1:13" ht="18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</row>
    <row r="286" spans="1:13" ht="18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</row>
    <row r="287" spans="1:13" ht="18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</row>
    <row r="288" spans="1:13" ht="18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</row>
    <row r="289" spans="1:13" ht="18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</row>
    <row r="290" spans="1:13" ht="18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</row>
    <row r="291" spans="1:13" ht="18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18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</row>
    <row r="293" spans="1:13" ht="18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</row>
    <row r="294" spans="1:13" ht="18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</row>
    <row r="295" spans="1:13" ht="18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</row>
    <row r="296" spans="1:13" ht="18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</row>
    <row r="297" spans="1:13" ht="18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</row>
    <row r="298" spans="1:13" ht="18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</row>
    <row r="299" spans="1:13" ht="18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</row>
    <row r="301" spans="1:13" ht="18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</row>
    <row r="302" spans="1:13" ht="18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</row>
    <row r="303" spans="1:13" ht="18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</row>
    <row r="304" spans="1:13" ht="18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</row>
    <row r="306" spans="1:13" ht="18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</row>
    <row r="307" spans="1:13" ht="18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</row>
    <row r="308" spans="1:13" ht="18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</row>
    <row r="309" spans="1:13" ht="18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</row>
    <row r="311" spans="1:13" ht="18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</row>
    <row r="312" spans="1:13" ht="18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</row>
    <row r="313" spans="1:13" ht="18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</row>
    <row r="314" spans="1:13" ht="18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</row>
    <row r="316" spans="1:13" ht="18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</row>
    <row r="317" spans="1:13" ht="18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</row>
    <row r="318" spans="1:13" ht="18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</row>
    <row r="319" spans="1:13" ht="18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</row>
    <row r="321" spans="1:13" ht="18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</row>
    <row r="322" spans="1:13" ht="18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</row>
    <row r="323" spans="1:13" ht="18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</row>
    <row r="324" spans="1:13" ht="18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</row>
    <row r="325" spans="1:13" ht="18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</row>
    <row r="327" spans="1:13" ht="18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</row>
    <row r="328" spans="1:13" ht="18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</row>
    <row r="329" spans="1:13" ht="18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</row>
    <row r="330" spans="1:13" ht="18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</row>
    <row r="331" spans="1:13" ht="18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</row>
    <row r="332" spans="1:13" ht="18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</row>
    <row r="333" spans="1:13" ht="18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</row>
    <row r="334" spans="1:13" ht="18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</row>
    <row r="335" spans="1:13" ht="18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</row>
    <row r="336" spans="1:13" ht="18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</row>
    <row r="337" spans="1:13" ht="18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18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</row>
    <row r="339" spans="1:13" ht="18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</row>
    <row r="340" spans="1:13" ht="18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</row>
    <row r="341" spans="1:13" ht="18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</row>
    <row r="342" spans="1:13" ht="18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</row>
    <row r="343" spans="1:13" ht="18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</row>
    <row r="344" spans="1:13" ht="18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ht="18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</row>
    <row r="347" spans="1:13" ht="18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</row>
    <row r="348" spans="1:13" ht="18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</row>
    <row r="349" spans="1:13" ht="18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</row>
    <row r="350" spans="1:13" ht="18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</row>
    <row r="351" spans="1:13" ht="18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</row>
    <row r="352" spans="1:13" ht="18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</row>
    <row r="353" spans="1:13" ht="18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</row>
    <row r="354" spans="1:13" ht="18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18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</row>
    <row r="356" spans="1:13" ht="18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</row>
    <row r="357" spans="1:13" ht="18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</row>
    <row r="358" spans="1:13" ht="18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</row>
    <row r="359" spans="1:13" ht="18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</row>
    <row r="360" spans="1:13" ht="18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</row>
    <row r="361" spans="1:13" ht="18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</row>
    <row r="362" spans="1:13" ht="18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</row>
    <row r="364" spans="1:13" ht="18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</row>
    <row r="365" spans="1:13" ht="18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</row>
    <row r="366" spans="1:13" ht="18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</row>
    <row r="367" spans="1:13" ht="18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</row>
    <row r="369" spans="1:13" ht="18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</row>
    <row r="370" spans="1:13" ht="18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</row>
    <row r="371" spans="1:13" ht="18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</row>
    <row r="372" spans="1:13" ht="18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</row>
    <row r="374" spans="1:13" ht="18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</row>
    <row r="375" spans="1:13" ht="18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</row>
    <row r="376" spans="1:13" ht="18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</row>
    <row r="377" spans="1:13" ht="18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</row>
    <row r="379" spans="1:13" ht="18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</row>
    <row r="380" spans="1:13" ht="18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</row>
    <row r="381" spans="1:13" ht="18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1:13" ht="18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</row>
    <row r="383" spans="1:13" ht="18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</row>
    <row r="384" spans="1:13" ht="18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</row>
    <row r="385" spans="1:13" ht="18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18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</row>
    <row r="387" spans="1:13" ht="18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</row>
    <row r="388" spans="1:13" ht="18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</row>
    <row r="389" spans="1:13" ht="18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</row>
    <row r="390" spans="1:13" ht="18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</row>
    <row r="391" spans="1:13" ht="18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</row>
    <row r="392" spans="1:13" ht="18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3" spans="1:13" ht="18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</row>
    <row r="395" spans="1:13" ht="18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</row>
    <row r="396" spans="1:13" ht="18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</row>
    <row r="397" spans="1:13" ht="18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</row>
    <row r="398" spans="1:13" ht="18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</row>
    <row r="400" spans="1:13" ht="18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</row>
    <row r="401" spans="1:13" ht="18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</row>
    <row r="402" spans="1:13" ht="18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</row>
    <row r="403" spans="1:13" ht="18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</row>
    <row r="405" spans="1:13" ht="18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</row>
    <row r="406" spans="1:13" ht="18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</row>
    <row r="407" spans="1:13" ht="18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</row>
    <row r="408" spans="1:13" ht="18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</row>
    <row r="410" spans="1:13" ht="18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</row>
    <row r="411" spans="1:13" ht="18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</row>
    <row r="412" spans="1:13" ht="18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</row>
    <row r="413" spans="1:13" ht="18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</row>
    <row r="414" spans="1:13" ht="18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</row>
    <row r="415" spans="1:13" ht="18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</row>
    <row r="416" spans="1:13" ht="18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</row>
    <row r="417" spans="1:13" ht="18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</row>
    <row r="418" spans="1:13" ht="18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18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</row>
    <row r="420" spans="1:13" ht="18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</row>
    <row r="421" spans="1:13" ht="18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</row>
    <row r="422" spans="1:13" ht="18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spans="1:13" ht="18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spans="1:13" ht="18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spans="1:13" ht="18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spans="1:13" ht="18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spans="1:13" ht="18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spans="1:13" ht="18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spans="1:13" ht="18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spans="1:13" ht="18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ht="18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spans="1:13" ht="18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spans="1:13" ht="18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spans="1:13" ht="18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spans="1:13" ht="18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spans="1:13" ht="18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spans="1:13" ht="18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spans="1:13" ht="18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spans="1:13" ht="18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spans="1:13" ht="18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spans="1:13" ht="18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spans="1:13" ht="18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spans="1:13" ht="18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spans="1:13" ht="18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spans="1:13" ht="18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spans="1:13" ht="18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spans="1:13" ht="18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spans="1:13" ht="18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spans="1:13" ht="18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spans="1:13" ht="18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spans="1:13" ht="18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spans="1:13" ht="18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spans="1:13" ht="18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spans="1:13" ht="18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</sheetData>
  <mergeCells count="32">
    <mergeCell ref="G10:N10"/>
    <mergeCell ref="J23:N23"/>
    <mergeCell ref="I2:N2"/>
    <mergeCell ref="I3:N3"/>
    <mergeCell ref="G7:N7"/>
    <mergeCell ref="G8:N8"/>
    <mergeCell ref="G11:N11"/>
    <mergeCell ref="C7:E7"/>
    <mergeCell ref="C11:E11"/>
    <mergeCell ref="C8:E8"/>
    <mergeCell ref="C10:E10"/>
    <mergeCell ref="C32:E32"/>
    <mergeCell ref="G32:N32"/>
    <mergeCell ref="C33:E33"/>
    <mergeCell ref="G33:N33"/>
    <mergeCell ref="J48:N48"/>
    <mergeCell ref="C35:E35"/>
    <mergeCell ref="G35:N35"/>
    <mergeCell ref="C36:E36"/>
    <mergeCell ref="G36:N36"/>
    <mergeCell ref="I1:N1"/>
    <mergeCell ref="I4:K4"/>
    <mergeCell ref="M4:N4"/>
    <mergeCell ref="C6:E6"/>
    <mergeCell ref="G6:N6"/>
    <mergeCell ref="I26:N26"/>
    <mergeCell ref="I29:K29"/>
    <mergeCell ref="M29:N29"/>
    <mergeCell ref="C31:E31"/>
    <mergeCell ref="G31:N31"/>
    <mergeCell ref="I27:N27"/>
    <mergeCell ref="I28:N28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5" customWidth="1"/>
    <col min="2" max="2" width="8.7109375" style="15" customWidth="1"/>
    <col min="3" max="3" width="50.7109375" style="15" customWidth="1"/>
    <col min="4" max="4" width="12.7109375" style="15" customWidth="1"/>
    <col min="5" max="16384" width="9.140625" style="15" customWidth="1"/>
  </cols>
  <sheetData>
    <row r="1" spans="1:9" ht="19.5" customHeight="1">
      <c r="A1" s="40" t="s">
        <v>15</v>
      </c>
      <c r="D1" s="16"/>
      <c r="E1" s="16"/>
      <c r="F1" s="16"/>
      <c r="G1" s="16"/>
      <c r="H1" s="16"/>
      <c r="I1" s="16"/>
    </row>
    <row r="2" spans="1:9" ht="19.5" customHeight="1">
      <c r="A2" s="41" t="s">
        <v>16</v>
      </c>
      <c r="B2" s="46">
        <v>4027</v>
      </c>
      <c r="C2" s="42" t="s">
        <v>19</v>
      </c>
      <c r="D2" s="51" t="s">
        <v>20</v>
      </c>
      <c r="E2" s="17"/>
      <c r="F2" s="16"/>
      <c r="G2" s="16"/>
      <c r="H2" s="16"/>
      <c r="I2" s="16"/>
    </row>
    <row r="3" spans="1:9" ht="19.5" customHeight="1">
      <c r="A3" s="41" t="s">
        <v>17</v>
      </c>
      <c r="B3" s="47">
        <v>3926</v>
      </c>
      <c r="C3" s="52" t="s">
        <v>21</v>
      </c>
      <c r="D3" s="51" t="s">
        <v>22</v>
      </c>
      <c r="E3" s="16"/>
      <c r="F3" s="17"/>
      <c r="G3" s="16"/>
      <c r="H3" s="16"/>
      <c r="I3" s="17"/>
    </row>
    <row r="4" spans="1:9" ht="19.5" customHeight="1">
      <c r="A4" s="41" t="s">
        <v>18</v>
      </c>
      <c r="B4" s="46">
        <v>3829</v>
      </c>
      <c r="C4" s="52" t="s">
        <v>23</v>
      </c>
      <c r="D4" s="51" t="s">
        <v>24</v>
      </c>
      <c r="E4" s="17"/>
      <c r="F4" s="16"/>
      <c r="G4" s="16"/>
      <c r="H4" s="16"/>
      <c r="I4" s="16"/>
    </row>
    <row r="5" spans="1:9" ht="19.5" customHeight="1">
      <c r="A5" s="19"/>
      <c r="B5" s="46"/>
      <c r="C5" s="43"/>
      <c r="D5" s="16"/>
      <c r="E5" s="17"/>
      <c r="F5" s="16"/>
      <c r="G5" s="16"/>
      <c r="H5" s="16"/>
      <c r="I5" s="17"/>
    </row>
    <row r="6" spans="1:9" ht="19.5" customHeight="1">
      <c r="A6" s="40" t="s">
        <v>25</v>
      </c>
      <c r="B6" s="46"/>
      <c r="C6" s="43"/>
      <c r="D6" s="16"/>
      <c r="E6" s="17"/>
      <c r="F6" s="16"/>
      <c r="G6" s="16"/>
      <c r="H6" s="16"/>
      <c r="I6" s="17"/>
    </row>
    <row r="7" spans="1:9" ht="19.5" customHeight="1">
      <c r="A7" s="41" t="s">
        <v>11</v>
      </c>
      <c r="B7" s="46">
        <v>4168</v>
      </c>
      <c r="C7" s="52" t="s">
        <v>27</v>
      </c>
      <c r="D7" s="17" t="s">
        <v>28</v>
      </c>
      <c r="E7" s="16"/>
      <c r="F7" s="16"/>
      <c r="G7" s="16"/>
      <c r="H7" s="16"/>
      <c r="I7" s="17"/>
    </row>
    <row r="8" spans="1:9" ht="19.5" customHeight="1">
      <c r="A8" s="41" t="s">
        <v>12</v>
      </c>
      <c r="B8" s="46">
        <v>4054</v>
      </c>
      <c r="C8" s="42" t="s">
        <v>29</v>
      </c>
      <c r="D8" s="17" t="s">
        <v>30</v>
      </c>
      <c r="E8" s="16"/>
      <c r="F8" s="16"/>
      <c r="G8" s="16"/>
      <c r="H8" s="16"/>
      <c r="I8" s="17"/>
    </row>
    <row r="9" spans="1:9" ht="19.5" customHeight="1">
      <c r="A9" s="41" t="s">
        <v>26</v>
      </c>
      <c r="B9" s="46">
        <v>3926</v>
      </c>
      <c r="C9" s="52" t="s">
        <v>21</v>
      </c>
      <c r="D9" s="51" t="s">
        <v>22</v>
      </c>
      <c r="E9" s="16"/>
      <c r="F9" s="16"/>
      <c r="G9" s="16"/>
      <c r="H9" s="16"/>
      <c r="I9" s="16"/>
    </row>
    <row r="10" spans="1:9" ht="19.5" customHeight="1">
      <c r="A10" s="41" t="s">
        <v>10</v>
      </c>
      <c r="B10" s="46">
        <v>3683</v>
      </c>
      <c r="C10" s="52" t="s">
        <v>31</v>
      </c>
      <c r="D10" s="17" t="s">
        <v>32</v>
      </c>
      <c r="E10" s="16"/>
      <c r="F10" s="16"/>
      <c r="G10" s="17"/>
      <c r="H10" s="17"/>
      <c r="I10" s="17"/>
    </row>
    <row r="11" spans="1:9" ht="19.5" customHeight="1">
      <c r="A11" s="19"/>
      <c r="B11" s="47"/>
      <c r="C11" s="43"/>
      <c r="D11" s="16"/>
      <c r="E11" s="17"/>
      <c r="F11" s="17"/>
      <c r="G11" s="16"/>
      <c r="H11" s="17"/>
      <c r="I11" s="16"/>
    </row>
    <row r="12" spans="1:9" ht="19.5" customHeight="1">
      <c r="A12" s="40" t="s">
        <v>33</v>
      </c>
      <c r="B12" s="47"/>
      <c r="C12" s="43"/>
      <c r="D12" s="16"/>
      <c r="E12" s="16"/>
      <c r="F12" s="17"/>
      <c r="G12" s="16"/>
      <c r="H12" s="17"/>
      <c r="I12" s="17"/>
    </row>
    <row r="13" spans="1:9" ht="19.5" customHeight="1">
      <c r="A13" s="41" t="s">
        <v>11</v>
      </c>
      <c r="B13" s="47">
        <v>4168</v>
      </c>
      <c r="C13" s="52" t="s">
        <v>27</v>
      </c>
      <c r="D13" s="17" t="s">
        <v>28</v>
      </c>
      <c r="E13" s="17"/>
      <c r="F13" s="17"/>
      <c r="G13" s="16"/>
      <c r="H13" s="17"/>
      <c r="I13" s="17"/>
    </row>
    <row r="14" spans="1:9" ht="19.5" customHeight="1">
      <c r="A14" s="41" t="s">
        <v>12</v>
      </c>
      <c r="B14" s="46">
        <v>3956</v>
      </c>
      <c r="C14" s="42" t="s">
        <v>142</v>
      </c>
      <c r="D14" s="17" t="s">
        <v>143</v>
      </c>
      <c r="E14" s="17"/>
      <c r="F14" s="17"/>
      <c r="G14" s="16"/>
      <c r="H14" s="16"/>
      <c r="I14" s="16"/>
    </row>
    <row r="15" spans="1:9" ht="19.5" customHeight="1">
      <c r="A15" s="41" t="s">
        <v>9</v>
      </c>
      <c r="B15" s="46">
        <v>3846</v>
      </c>
      <c r="C15" s="52" t="s">
        <v>34</v>
      </c>
      <c r="D15" s="17" t="s">
        <v>35</v>
      </c>
      <c r="E15" s="17"/>
      <c r="F15" s="17"/>
      <c r="G15" s="16"/>
      <c r="H15" s="16"/>
      <c r="I15" s="16"/>
    </row>
    <row r="16" spans="1:9" ht="19.5" customHeight="1">
      <c r="A16" s="41" t="s">
        <v>26</v>
      </c>
      <c r="B16" s="46">
        <v>3731</v>
      </c>
      <c r="C16" s="42" t="s">
        <v>36</v>
      </c>
      <c r="D16" s="17" t="s">
        <v>37</v>
      </c>
      <c r="E16" s="16"/>
      <c r="F16" s="17"/>
      <c r="G16" s="16"/>
      <c r="H16" s="16"/>
      <c r="I16" s="16"/>
    </row>
    <row r="17" spans="1:9" ht="19.5" customHeight="1">
      <c r="A17" s="41" t="s">
        <v>10</v>
      </c>
      <c r="B17" s="46">
        <v>3683</v>
      </c>
      <c r="C17" s="52" t="s">
        <v>31</v>
      </c>
      <c r="D17" s="17" t="s">
        <v>32</v>
      </c>
      <c r="E17" s="17"/>
      <c r="F17" s="16"/>
      <c r="G17" s="16"/>
      <c r="H17" s="16"/>
      <c r="I17" s="17"/>
    </row>
    <row r="18" spans="1:9" ht="19.5" customHeight="1">
      <c r="A18" s="41" t="s">
        <v>8</v>
      </c>
      <c r="B18" s="46">
        <v>3508</v>
      </c>
      <c r="C18" s="52" t="s">
        <v>38</v>
      </c>
      <c r="D18" s="17" t="s">
        <v>39</v>
      </c>
      <c r="E18" s="16"/>
      <c r="F18" s="16"/>
      <c r="G18" s="17"/>
      <c r="H18" s="16"/>
      <c r="I18" s="17"/>
    </row>
    <row r="19" spans="1:9" ht="19.5" customHeight="1">
      <c r="A19" s="41" t="s">
        <v>40</v>
      </c>
      <c r="B19" s="46">
        <v>3497</v>
      </c>
      <c r="C19" s="52" t="s">
        <v>41</v>
      </c>
      <c r="D19" s="17" t="s">
        <v>42</v>
      </c>
      <c r="E19" s="17"/>
      <c r="F19" s="16"/>
      <c r="G19" s="16"/>
      <c r="H19" s="16"/>
      <c r="I19" s="16"/>
    </row>
    <row r="20" spans="1:9" ht="19.5" customHeight="1">
      <c r="A20" s="41" t="s">
        <v>7</v>
      </c>
      <c r="B20" s="47">
        <v>3239</v>
      </c>
      <c r="C20" s="53" t="s">
        <v>43</v>
      </c>
      <c r="D20" s="17" t="s">
        <v>44</v>
      </c>
      <c r="E20" s="17"/>
      <c r="F20" s="17"/>
      <c r="G20" s="17"/>
      <c r="H20" s="16"/>
      <c r="I20" s="17"/>
    </row>
    <row r="21" spans="1:9" ht="19.5" customHeight="1">
      <c r="A21" s="19"/>
      <c r="B21" s="46"/>
      <c r="C21" s="43"/>
      <c r="D21" s="16"/>
      <c r="E21" s="17"/>
      <c r="F21" s="17"/>
      <c r="G21" s="16"/>
      <c r="H21" s="16"/>
      <c r="I21" s="16"/>
    </row>
    <row r="22" spans="1:9" ht="19.5" customHeight="1">
      <c r="A22" s="40" t="s">
        <v>45</v>
      </c>
      <c r="B22" s="46"/>
      <c r="C22" s="43"/>
      <c r="D22" s="16"/>
      <c r="E22" s="17"/>
      <c r="F22" s="16"/>
      <c r="G22" s="16"/>
      <c r="H22" s="16"/>
      <c r="I22" s="17"/>
    </row>
    <row r="23" spans="1:9" ht="19.5" customHeight="1">
      <c r="A23" s="41" t="s">
        <v>46</v>
      </c>
      <c r="B23" s="48">
        <v>3772</v>
      </c>
      <c r="C23" s="52" t="s">
        <v>47</v>
      </c>
      <c r="D23" s="17" t="s">
        <v>48</v>
      </c>
      <c r="E23" s="16"/>
      <c r="F23" s="17"/>
      <c r="G23" s="16"/>
      <c r="H23" s="16"/>
      <c r="I23" s="17"/>
    </row>
    <row r="24" spans="1:9" ht="19.5" customHeight="1">
      <c r="A24" s="41" t="s">
        <v>26</v>
      </c>
      <c r="B24" s="47">
        <v>3731</v>
      </c>
      <c r="C24" s="42" t="s">
        <v>36</v>
      </c>
      <c r="D24" s="17" t="s">
        <v>37</v>
      </c>
      <c r="E24" s="16"/>
      <c r="F24" s="16"/>
      <c r="G24" s="17"/>
      <c r="H24" s="17"/>
      <c r="I24" s="17"/>
    </row>
    <row r="25" spans="1:9" ht="19.5" customHeight="1">
      <c r="A25" s="41" t="s">
        <v>49</v>
      </c>
      <c r="B25" s="47">
        <v>3613</v>
      </c>
      <c r="C25" s="52" t="s">
        <v>50</v>
      </c>
      <c r="D25" s="17" t="s">
        <v>51</v>
      </c>
      <c r="E25" s="16"/>
      <c r="F25" s="16"/>
      <c r="G25" s="17"/>
      <c r="H25" s="16"/>
      <c r="I25" s="17"/>
    </row>
    <row r="26" spans="1:9" ht="19.5" customHeight="1">
      <c r="A26" s="41" t="s">
        <v>12</v>
      </c>
      <c r="B26" s="46">
        <v>3537</v>
      </c>
      <c r="C26" s="42" t="s">
        <v>52</v>
      </c>
      <c r="D26" s="17" t="s">
        <v>53</v>
      </c>
      <c r="E26" s="16"/>
      <c r="F26" s="16"/>
      <c r="G26" s="17"/>
      <c r="H26" s="16"/>
      <c r="I26" s="17"/>
    </row>
    <row r="27" spans="1:9" ht="19.5" customHeight="1">
      <c r="A27" s="41" t="s">
        <v>54</v>
      </c>
      <c r="B27" s="46">
        <v>3532</v>
      </c>
      <c r="C27" s="52" t="s">
        <v>55</v>
      </c>
      <c r="D27" s="17" t="s">
        <v>56</v>
      </c>
      <c r="E27" s="17"/>
      <c r="F27" s="16"/>
      <c r="G27" s="16"/>
      <c r="H27" s="16"/>
      <c r="I27" s="17"/>
    </row>
    <row r="28" spans="1:9" ht="19.5" customHeight="1">
      <c r="A28" s="41" t="s">
        <v>57</v>
      </c>
      <c r="B28" s="47">
        <v>3457</v>
      </c>
      <c r="C28" s="53" t="s">
        <v>284</v>
      </c>
      <c r="D28" s="17" t="s">
        <v>58</v>
      </c>
      <c r="E28" s="16"/>
      <c r="F28" s="17"/>
      <c r="G28" s="17"/>
      <c r="H28" s="16"/>
      <c r="I28" s="16"/>
    </row>
    <row r="29" spans="1:9" ht="19.5" customHeight="1">
      <c r="A29" s="41" t="s">
        <v>59</v>
      </c>
      <c r="B29" s="47">
        <v>3425</v>
      </c>
      <c r="C29" s="52" t="s">
        <v>60</v>
      </c>
      <c r="D29" s="17" t="s">
        <v>61</v>
      </c>
      <c r="E29" s="16"/>
      <c r="F29" s="16"/>
      <c r="G29" s="17"/>
      <c r="H29" s="16"/>
      <c r="I29" s="17"/>
    </row>
    <row r="30" spans="1:9" ht="19.5" customHeight="1">
      <c r="A30" s="41" t="s">
        <v>62</v>
      </c>
      <c r="B30" s="47">
        <v>3388</v>
      </c>
      <c r="C30" s="53" t="s">
        <v>63</v>
      </c>
      <c r="D30" s="17" t="s">
        <v>64</v>
      </c>
      <c r="E30" s="17"/>
      <c r="F30" s="17"/>
      <c r="G30" s="17"/>
      <c r="H30" s="16"/>
      <c r="I30" s="16"/>
    </row>
    <row r="31" spans="1:9" ht="19.5" customHeight="1">
      <c r="A31" s="41" t="s">
        <v>65</v>
      </c>
      <c r="B31" s="48">
        <v>3296</v>
      </c>
      <c r="C31" s="52" t="s">
        <v>66</v>
      </c>
      <c r="D31" s="17" t="s">
        <v>67</v>
      </c>
      <c r="E31" s="17"/>
      <c r="F31" s="16"/>
      <c r="G31" s="16"/>
      <c r="H31" s="16"/>
      <c r="I31" s="16"/>
    </row>
    <row r="32" spans="1:9" ht="19.5" customHeight="1">
      <c r="A32" s="41" t="s">
        <v>6</v>
      </c>
      <c r="B32" s="47">
        <v>3293</v>
      </c>
      <c r="C32" s="42" t="s">
        <v>68</v>
      </c>
      <c r="D32" s="17" t="s">
        <v>69</v>
      </c>
      <c r="E32" s="16"/>
      <c r="F32" s="16"/>
      <c r="G32" s="17"/>
      <c r="H32" s="16"/>
      <c r="I32" s="17"/>
    </row>
    <row r="33" spans="1:9" ht="19.5" customHeight="1">
      <c r="A33" s="41" t="s">
        <v>70</v>
      </c>
      <c r="B33" s="47">
        <v>3166</v>
      </c>
      <c r="C33" s="42" t="s">
        <v>71</v>
      </c>
      <c r="D33" s="17" t="s">
        <v>72</v>
      </c>
      <c r="E33" s="16"/>
      <c r="F33" s="17"/>
      <c r="G33" s="16"/>
      <c r="H33" s="16"/>
      <c r="I33" s="17"/>
    </row>
    <row r="34" spans="1:9" ht="19.5" customHeight="1">
      <c r="A34" s="41" t="s">
        <v>73</v>
      </c>
      <c r="B34" s="47">
        <v>3108</v>
      </c>
      <c r="C34" s="53" t="s">
        <v>74</v>
      </c>
      <c r="D34" s="17" t="s">
        <v>75</v>
      </c>
      <c r="E34" s="16"/>
      <c r="F34" s="16"/>
      <c r="G34" s="16"/>
      <c r="H34" s="16"/>
      <c r="I34" s="17"/>
    </row>
    <row r="35" spans="1:9" ht="19.5" customHeight="1">
      <c r="A35" s="19"/>
      <c r="B35" s="47"/>
      <c r="C35" s="43"/>
      <c r="D35" s="16"/>
      <c r="E35" s="16"/>
      <c r="F35" s="17"/>
      <c r="G35" s="16"/>
      <c r="H35" s="16"/>
      <c r="I35" s="16"/>
    </row>
    <row r="36" spans="1:9" ht="19.5" customHeight="1">
      <c r="A36" s="40" t="s">
        <v>76</v>
      </c>
      <c r="B36" s="47"/>
      <c r="C36" s="43"/>
      <c r="D36" s="16"/>
      <c r="E36" s="16"/>
      <c r="F36" s="16"/>
      <c r="G36" s="16"/>
      <c r="H36" s="16"/>
      <c r="I36" s="17"/>
    </row>
    <row r="37" spans="1:9" ht="19.5" customHeight="1">
      <c r="A37" s="41" t="s">
        <v>16</v>
      </c>
      <c r="B37" s="46">
        <v>3592</v>
      </c>
      <c r="C37" s="42" t="s">
        <v>77</v>
      </c>
      <c r="D37" s="17" t="s">
        <v>78</v>
      </c>
      <c r="E37" s="16"/>
      <c r="F37" s="16"/>
      <c r="G37" s="16"/>
      <c r="H37" s="17"/>
      <c r="I37" s="16"/>
    </row>
    <row r="38" spans="1:9" ht="19.5" customHeight="1">
      <c r="A38" s="41" t="s">
        <v>46</v>
      </c>
      <c r="B38" s="46">
        <v>3529</v>
      </c>
      <c r="C38" s="53" t="s">
        <v>79</v>
      </c>
      <c r="D38" s="17" t="s">
        <v>80</v>
      </c>
      <c r="E38" s="16"/>
      <c r="F38" s="16"/>
      <c r="G38" s="16"/>
      <c r="H38" s="17"/>
      <c r="I38" s="16"/>
    </row>
    <row r="39" spans="1:9" ht="19.5" customHeight="1">
      <c r="A39" s="41" t="s">
        <v>13</v>
      </c>
      <c r="B39" s="47">
        <v>3360</v>
      </c>
      <c r="C39" s="53" t="s">
        <v>81</v>
      </c>
      <c r="D39" s="17" t="s">
        <v>82</v>
      </c>
      <c r="E39" s="17"/>
      <c r="F39" s="16"/>
      <c r="G39" s="16"/>
      <c r="H39" s="16"/>
      <c r="I39" s="17"/>
    </row>
    <row r="40" spans="1:9" ht="19.5" customHeight="1">
      <c r="A40" s="41" t="s">
        <v>40</v>
      </c>
      <c r="B40" s="47">
        <v>3193</v>
      </c>
      <c r="C40" s="42" t="s">
        <v>83</v>
      </c>
      <c r="D40" s="17" t="s">
        <v>84</v>
      </c>
      <c r="E40" s="16"/>
      <c r="F40" s="17"/>
      <c r="G40" s="16"/>
      <c r="H40" s="16"/>
      <c r="I40" s="17"/>
    </row>
    <row r="41" spans="1:9" ht="19.5" customHeight="1">
      <c r="A41" s="41" t="s">
        <v>85</v>
      </c>
      <c r="B41" s="47">
        <v>3166</v>
      </c>
      <c r="C41" s="42" t="s">
        <v>71</v>
      </c>
      <c r="D41" s="17" t="s">
        <v>72</v>
      </c>
      <c r="E41" s="17"/>
      <c r="F41" s="16"/>
      <c r="G41" s="17"/>
      <c r="H41" s="16"/>
      <c r="I41" s="17"/>
    </row>
    <row r="42" spans="1:9" ht="19.5" customHeight="1">
      <c r="A42" s="41" t="s">
        <v>7</v>
      </c>
      <c r="B42" s="46">
        <v>3103</v>
      </c>
      <c r="C42" s="53" t="s">
        <v>86</v>
      </c>
      <c r="D42" s="17" t="s">
        <v>87</v>
      </c>
      <c r="E42" s="16"/>
      <c r="F42" s="16"/>
      <c r="G42" s="16"/>
      <c r="H42" s="16"/>
      <c r="I42" s="17"/>
    </row>
    <row r="43" spans="1:9" ht="19.5" customHeight="1">
      <c r="A43" s="41" t="s">
        <v>57</v>
      </c>
      <c r="B43" s="46">
        <v>3044</v>
      </c>
      <c r="C43" s="53" t="s">
        <v>88</v>
      </c>
      <c r="D43" s="17" t="s">
        <v>89</v>
      </c>
      <c r="E43" s="16"/>
      <c r="F43" s="16"/>
      <c r="G43" s="16"/>
      <c r="H43" s="16"/>
      <c r="I43" s="17"/>
    </row>
    <row r="44" spans="1:9" ht="19.5" customHeight="1">
      <c r="A44" s="41" t="s">
        <v>90</v>
      </c>
      <c r="B44" s="47">
        <v>2915</v>
      </c>
      <c r="C44" s="53" t="s">
        <v>91</v>
      </c>
      <c r="D44" s="17" t="s">
        <v>92</v>
      </c>
      <c r="E44" s="16"/>
      <c r="F44" s="17"/>
      <c r="G44" s="17"/>
      <c r="H44" s="16"/>
      <c r="I44" s="16"/>
    </row>
    <row r="45" spans="1:9" ht="19.5" customHeight="1">
      <c r="A45" s="41" t="s">
        <v>6</v>
      </c>
      <c r="B45" s="46">
        <v>2746</v>
      </c>
      <c r="C45" s="53" t="s">
        <v>144</v>
      </c>
      <c r="D45" s="17" t="s">
        <v>93</v>
      </c>
      <c r="E45" s="16"/>
      <c r="F45" s="17"/>
      <c r="G45" s="17"/>
      <c r="H45" s="16"/>
      <c r="I45" s="16"/>
    </row>
    <row r="46" spans="1:9" ht="19.5" customHeight="1">
      <c r="A46" s="19"/>
      <c r="B46" s="46"/>
      <c r="C46" s="43"/>
      <c r="D46" s="16"/>
      <c r="E46" s="17"/>
      <c r="F46" s="17"/>
      <c r="G46" s="17"/>
      <c r="H46" s="16"/>
      <c r="I46" s="16"/>
    </row>
    <row r="47" spans="1:9" ht="19.5" customHeight="1">
      <c r="A47" s="40" t="s">
        <v>94</v>
      </c>
      <c r="B47" s="46"/>
      <c r="C47" s="43"/>
      <c r="D47" s="16"/>
      <c r="E47" s="16"/>
      <c r="F47" s="17"/>
      <c r="G47" s="17"/>
      <c r="H47" s="17"/>
      <c r="I47" s="17"/>
    </row>
    <row r="48" spans="1:9" ht="19.5" customHeight="1">
      <c r="A48" s="41" t="s">
        <v>40</v>
      </c>
      <c r="B48" s="46">
        <v>2890</v>
      </c>
      <c r="C48" s="42" t="s">
        <v>95</v>
      </c>
      <c r="D48" s="17" t="s">
        <v>96</v>
      </c>
      <c r="E48" s="17"/>
      <c r="F48" s="16"/>
      <c r="G48" s="16"/>
      <c r="H48" s="16"/>
      <c r="I48" s="16"/>
    </row>
    <row r="49" spans="1:9" ht="19.5" customHeight="1">
      <c r="A49" s="41" t="s">
        <v>46</v>
      </c>
      <c r="B49" s="47">
        <v>2860</v>
      </c>
      <c r="C49" s="53" t="s">
        <v>97</v>
      </c>
      <c r="D49" s="17" t="s">
        <v>98</v>
      </c>
      <c r="E49" s="16"/>
      <c r="F49" s="17"/>
      <c r="G49" s="16"/>
      <c r="H49" s="17"/>
      <c r="I49" s="17"/>
    </row>
    <row r="50" spans="1:9" ht="19.5" customHeight="1">
      <c r="A50" s="41" t="s">
        <v>57</v>
      </c>
      <c r="B50" s="47">
        <v>2834</v>
      </c>
      <c r="C50" s="53" t="s">
        <v>99</v>
      </c>
      <c r="D50" s="17" t="s">
        <v>100</v>
      </c>
      <c r="E50" s="17"/>
      <c r="F50" s="16"/>
      <c r="G50" s="16"/>
      <c r="H50" s="16"/>
      <c r="I50" s="17"/>
    </row>
    <row r="51" spans="1:9" ht="19.5" customHeight="1">
      <c r="A51" s="19"/>
      <c r="B51" s="47"/>
      <c r="C51" s="43"/>
      <c r="D51" s="16"/>
      <c r="E51" s="16"/>
      <c r="F51" s="17"/>
      <c r="G51" s="16"/>
      <c r="H51" s="16"/>
      <c r="I51" s="17"/>
    </row>
    <row r="52" spans="1:9" ht="19.5" customHeight="1">
      <c r="A52" s="19"/>
      <c r="B52" s="47"/>
      <c r="C52" s="43"/>
      <c r="D52" s="16"/>
      <c r="E52" s="16"/>
      <c r="F52" s="16"/>
      <c r="G52" s="16"/>
      <c r="H52" s="16"/>
      <c r="I52" s="17"/>
    </row>
    <row r="53" spans="1:9" ht="19.5" customHeight="1">
      <c r="A53" s="19"/>
      <c r="B53" s="47"/>
      <c r="C53" s="43"/>
      <c r="D53" s="16"/>
      <c r="E53" s="17"/>
      <c r="F53" s="16"/>
      <c r="G53" s="16"/>
      <c r="H53" s="16"/>
      <c r="I53" s="16"/>
    </row>
    <row r="54" spans="1:9" ht="19.5" customHeight="1">
      <c r="A54" s="19"/>
      <c r="B54" s="46"/>
      <c r="C54" s="43"/>
      <c r="D54" s="16"/>
      <c r="E54" s="16"/>
      <c r="F54" s="16"/>
      <c r="G54" s="17"/>
      <c r="H54" s="16"/>
      <c r="I54" s="17"/>
    </row>
    <row r="55" spans="1:9" ht="19.5" customHeight="1">
      <c r="A55" s="19"/>
      <c r="B55" s="46"/>
      <c r="C55" s="43"/>
      <c r="D55" s="17"/>
      <c r="E55" s="17"/>
      <c r="F55" s="16"/>
      <c r="G55" s="16"/>
      <c r="H55" s="16"/>
      <c r="I55" s="17"/>
    </row>
    <row r="56" spans="1:9" ht="19.5" customHeight="1">
      <c r="A56" s="19"/>
      <c r="B56" s="47"/>
      <c r="C56" s="43"/>
      <c r="D56" s="16"/>
      <c r="E56" s="17"/>
      <c r="F56" s="17"/>
      <c r="G56" s="16"/>
      <c r="H56" s="16"/>
      <c r="I56" s="17"/>
    </row>
    <row r="57" spans="1:9" ht="19.5" customHeight="1">
      <c r="A57" s="19"/>
      <c r="B57" s="47"/>
      <c r="C57" s="43"/>
      <c r="D57" s="16"/>
      <c r="E57" s="16"/>
      <c r="F57" s="16"/>
      <c r="G57" s="17"/>
      <c r="H57" s="17"/>
      <c r="I57" s="16"/>
    </row>
    <row r="58" spans="1:9" ht="19.5" customHeight="1">
      <c r="A58" s="19"/>
      <c r="B58" s="47"/>
      <c r="C58" s="43"/>
      <c r="D58" s="16"/>
      <c r="E58" s="17"/>
      <c r="F58" s="17"/>
      <c r="G58" s="16"/>
      <c r="H58" s="16"/>
      <c r="I58" s="16"/>
    </row>
    <row r="59" spans="1:9" ht="19.5" customHeight="1">
      <c r="A59" s="19"/>
      <c r="B59" s="47"/>
      <c r="C59" s="43"/>
      <c r="D59" s="16"/>
      <c r="E59" s="16"/>
      <c r="F59" s="17"/>
      <c r="G59" s="16"/>
      <c r="H59" s="16"/>
      <c r="I59" s="17"/>
    </row>
    <row r="60" spans="1:9" ht="19.5" customHeight="1">
      <c r="A60" s="19"/>
      <c r="B60" s="47"/>
      <c r="C60" s="43"/>
      <c r="D60" s="16"/>
      <c r="E60" s="17"/>
      <c r="F60" s="17"/>
      <c r="G60" s="16"/>
      <c r="H60" s="16"/>
      <c r="I60" s="17"/>
    </row>
    <row r="61" spans="1:9" ht="19.5" customHeight="1">
      <c r="A61" s="19"/>
      <c r="B61" s="46"/>
      <c r="C61" s="43"/>
      <c r="D61" s="16"/>
      <c r="E61" s="16"/>
      <c r="F61" s="17"/>
      <c r="G61" s="16"/>
      <c r="H61" s="16"/>
      <c r="I61" s="17"/>
    </row>
    <row r="62" spans="1:9" ht="19.5" customHeight="1">
      <c r="A62" s="19"/>
      <c r="B62" s="47"/>
      <c r="C62" s="43"/>
      <c r="D62" s="16"/>
      <c r="E62" s="16"/>
      <c r="F62" s="16"/>
      <c r="G62" s="17"/>
      <c r="H62" s="16"/>
      <c r="I62" s="16"/>
    </row>
    <row r="63" spans="1:9" ht="19.5" customHeight="1">
      <c r="A63" s="19"/>
      <c r="B63" s="46"/>
      <c r="C63" s="43"/>
      <c r="D63" s="16"/>
      <c r="E63" s="16"/>
      <c r="F63" s="16"/>
      <c r="G63" s="16"/>
      <c r="H63" s="17"/>
      <c r="I63" s="17"/>
    </row>
    <row r="64" spans="1:9" ht="19.5" customHeight="1">
      <c r="A64" s="19"/>
      <c r="B64" s="46"/>
      <c r="C64" s="43"/>
      <c r="D64" s="16"/>
      <c r="E64" s="16"/>
      <c r="F64" s="16"/>
      <c r="G64" s="17"/>
      <c r="H64" s="17"/>
      <c r="I64" s="16"/>
    </row>
    <row r="65" spans="1:9" ht="19.5" customHeight="1">
      <c r="A65" s="19"/>
      <c r="B65" s="47"/>
      <c r="C65" s="43"/>
      <c r="D65" s="17"/>
      <c r="E65" s="17"/>
      <c r="F65" s="16"/>
      <c r="G65" s="16"/>
      <c r="H65" s="16"/>
      <c r="I65" s="17"/>
    </row>
    <row r="66" spans="1:9" ht="19.5" customHeight="1">
      <c r="A66" s="19"/>
      <c r="B66" s="47"/>
      <c r="C66" s="43"/>
      <c r="D66" s="16"/>
      <c r="E66" s="17"/>
      <c r="F66" s="16"/>
      <c r="G66" s="17"/>
      <c r="H66" s="17"/>
      <c r="I66" s="17"/>
    </row>
    <row r="67" spans="1:9" ht="19.5" customHeight="1">
      <c r="A67" s="18"/>
      <c r="B67" s="49"/>
      <c r="C67" s="44"/>
      <c r="D67" s="16"/>
      <c r="E67" s="17"/>
      <c r="F67" s="16"/>
      <c r="G67" s="16"/>
      <c r="H67" s="16"/>
      <c r="I67" s="16"/>
    </row>
    <row r="68" spans="1:9" ht="19.5" customHeight="1">
      <c r="A68" s="14"/>
      <c r="B68" s="50"/>
      <c r="C68" s="45"/>
      <c r="D68" s="16"/>
      <c r="E68" s="17"/>
      <c r="F68" s="16"/>
      <c r="G68" s="16"/>
      <c r="H68" s="16"/>
      <c r="I68" s="16"/>
    </row>
    <row r="69" spans="1:9" ht="19.5" customHeight="1">
      <c r="A69" s="14"/>
      <c r="B69" s="50"/>
      <c r="C69" s="45"/>
      <c r="D69" s="16"/>
      <c r="E69" s="17"/>
      <c r="F69" s="16"/>
      <c r="G69" s="16"/>
      <c r="H69" s="16"/>
      <c r="I69" s="16"/>
    </row>
    <row r="70" spans="1:9" ht="19.5" customHeight="1">
      <c r="A70" s="14"/>
      <c r="B70" s="50"/>
      <c r="C70" s="45"/>
      <c r="D70" s="16"/>
      <c r="E70" s="16"/>
      <c r="F70" s="17"/>
      <c r="G70" s="16"/>
      <c r="H70" s="16"/>
      <c r="I70" s="16"/>
    </row>
    <row r="71" spans="1:9" ht="19.5" customHeight="1">
      <c r="A71" s="14"/>
      <c r="B71" s="50"/>
      <c r="D71" s="16"/>
      <c r="E71" s="16"/>
      <c r="F71" s="16"/>
      <c r="G71" s="16"/>
      <c r="H71" s="16"/>
      <c r="I71" s="16"/>
    </row>
    <row r="72" spans="1:9" ht="19.5" customHeight="1">
      <c r="A72" s="14"/>
      <c r="B72" s="50"/>
      <c r="D72" s="16"/>
      <c r="E72" s="16"/>
      <c r="F72" s="16"/>
      <c r="G72" s="16"/>
      <c r="H72" s="16"/>
      <c r="I72" s="16"/>
    </row>
    <row r="73" spans="1:9" ht="19.5" customHeight="1">
      <c r="A73" s="14"/>
      <c r="B73" s="50"/>
      <c r="D73" s="16"/>
      <c r="E73" s="16"/>
      <c r="F73" s="16"/>
      <c r="G73" s="16"/>
      <c r="H73" s="16"/>
      <c r="I73" s="16"/>
    </row>
    <row r="74" spans="1:9" ht="19.5" customHeight="1">
      <c r="A74" s="14"/>
      <c r="B74" s="50"/>
      <c r="D74" s="16"/>
      <c r="E74" s="16"/>
      <c r="F74" s="16"/>
      <c r="G74" s="16"/>
      <c r="H74" s="16"/>
      <c r="I74" s="16"/>
    </row>
    <row r="75" spans="1:9" ht="19.5" customHeight="1">
      <c r="A75" s="14"/>
      <c r="B75" s="50"/>
      <c r="D75" s="16"/>
      <c r="E75" s="16"/>
      <c r="F75" s="16"/>
      <c r="G75" s="16"/>
      <c r="H75" s="16"/>
      <c r="I75" s="16"/>
    </row>
    <row r="76" spans="1:9" ht="19.5" customHeight="1">
      <c r="A76" s="14"/>
      <c r="D76" s="16"/>
      <c r="E76" s="16"/>
      <c r="F76" s="16"/>
      <c r="G76" s="16"/>
      <c r="H76" s="16"/>
      <c r="I76" s="16"/>
    </row>
    <row r="77" spans="1:9" ht="19.5" customHeight="1">
      <c r="A77" s="14"/>
      <c r="D77" s="16"/>
      <c r="E77" s="16"/>
      <c r="F77" s="16"/>
      <c r="G77" s="16"/>
      <c r="H77" s="16"/>
      <c r="I77" s="16"/>
    </row>
    <row r="78" spans="1:9" ht="19.5" customHeight="1">
      <c r="A78" s="14"/>
      <c r="D78" s="16"/>
      <c r="E78" s="16"/>
      <c r="F78" s="16"/>
      <c r="G78" s="16"/>
      <c r="H78" s="16"/>
      <c r="I78" s="16"/>
    </row>
    <row r="79" spans="1:9" ht="19.5" customHeight="1">
      <c r="A79" s="14"/>
      <c r="D79" s="16"/>
      <c r="E79" s="16"/>
      <c r="F79" s="16"/>
      <c r="G79" s="16"/>
      <c r="H79" s="16"/>
      <c r="I79" s="16"/>
    </row>
    <row r="80" spans="1:9" ht="19.5" customHeight="1">
      <c r="A80" s="14"/>
      <c r="D80" s="16"/>
      <c r="E80" s="16"/>
      <c r="F80" s="16"/>
      <c r="G80" s="16"/>
      <c r="H80" s="16"/>
      <c r="I80" s="16"/>
    </row>
    <row r="81" spans="1:9" ht="19.5" customHeight="1">
      <c r="A81" s="14"/>
      <c r="D81" s="16"/>
      <c r="E81" s="16"/>
      <c r="F81" s="16"/>
      <c r="G81" s="16"/>
      <c r="H81" s="16"/>
      <c r="I81" s="16"/>
    </row>
    <row r="82" spans="1:9" ht="19.5" customHeight="1">
      <c r="A82" s="14"/>
      <c r="D82" s="16"/>
      <c r="E82" s="16"/>
      <c r="F82" s="16"/>
      <c r="G82" s="16"/>
      <c r="H82" s="16"/>
      <c r="I82" s="16"/>
    </row>
    <row r="83" spans="1:9" ht="19.5" customHeight="1">
      <c r="A83" s="14"/>
      <c r="D83" s="16"/>
      <c r="E83" s="16"/>
      <c r="F83" s="16"/>
      <c r="G83" s="16"/>
      <c r="H83" s="16"/>
      <c r="I83" s="16"/>
    </row>
    <row r="84" spans="1:9" ht="19.5" customHeight="1">
      <c r="A84" s="14"/>
      <c r="D84" s="16"/>
      <c r="E84" s="16"/>
      <c r="F84" s="16"/>
      <c r="G84" s="16"/>
      <c r="H84" s="16"/>
      <c r="I84" s="16"/>
    </row>
    <row r="85" spans="1:9" ht="19.5" customHeight="1">
      <c r="A85" s="14"/>
      <c r="D85" s="16"/>
      <c r="E85" s="16"/>
      <c r="F85" s="16"/>
      <c r="G85" s="16"/>
      <c r="H85" s="16"/>
      <c r="I85" s="16"/>
    </row>
    <row r="86" spans="1:9" ht="19.5" customHeight="1">
      <c r="A86" s="14"/>
      <c r="D86" s="16"/>
      <c r="E86" s="16"/>
      <c r="F86" s="16"/>
      <c r="G86" s="16"/>
      <c r="H86" s="16"/>
      <c r="I86" s="16"/>
    </row>
    <row r="87" spans="1:9" ht="19.5" customHeight="1">
      <c r="A87" s="14"/>
      <c r="D87" s="16"/>
      <c r="E87" s="16"/>
      <c r="F87" s="16"/>
      <c r="G87" s="16"/>
      <c r="H87" s="16"/>
      <c r="I87" s="16"/>
    </row>
    <row r="88" spans="1:9" ht="19.5" customHeight="1">
      <c r="A88" s="14"/>
      <c r="D88" s="16"/>
      <c r="E88" s="16"/>
      <c r="F88" s="16"/>
      <c r="G88" s="16"/>
      <c r="H88" s="16"/>
      <c r="I88" s="16"/>
    </row>
    <row r="89" spans="1:9" ht="19.5" customHeight="1">
      <c r="A89" s="14"/>
      <c r="D89" s="16"/>
      <c r="E89" s="16"/>
      <c r="F89" s="16"/>
      <c r="G89" s="16"/>
      <c r="H89" s="16"/>
      <c r="I89" s="16"/>
    </row>
    <row r="90" spans="1:9" ht="19.5" customHeight="1">
      <c r="A90" s="14"/>
      <c r="D90" s="16"/>
      <c r="E90" s="16"/>
      <c r="F90" s="16"/>
      <c r="G90" s="16"/>
      <c r="H90" s="16"/>
      <c r="I90" s="16"/>
    </row>
    <row r="91" spans="1:9" ht="19.5" customHeight="1">
      <c r="A91" s="14"/>
      <c r="D91" s="16"/>
      <c r="E91" s="16"/>
      <c r="F91" s="16"/>
      <c r="G91" s="16"/>
      <c r="H91" s="16"/>
      <c r="I91" s="16"/>
    </row>
    <row r="92" spans="1:9" ht="19.5" customHeight="1">
      <c r="A92" s="14"/>
      <c r="D92" s="16"/>
      <c r="E92" s="16"/>
      <c r="F92" s="16"/>
      <c r="G92" s="16"/>
      <c r="H92" s="16"/>
      <c r="I92" s="16"/>
    </row>
    <row r="93" spans="1:9" ht="19.5" customHeight="1">
      <c r="A93" s="14"/>
      <c r="D93" s="16"/>
      <c r="E93" s="16"/>
      <c r="F93" s="16"/>
      <c r="G93" s="16"/>
      <c r="H93" s="16"/>
      <c r="I93" s="16"/>
    </row>
    <row r="94" spans="1:9" ht="19.5" customHeight="1">
      <c r="A94" s="14"/>
      <c r="D94" s="16"/>
      <c r="E94" s="16"/>
      <c r="F94" s="16"/>
      <c r="G94" s="16"/>
      <c r="H94" s="16"/>
      <c r="I94" s="16"/>
    </row>
    <row r="95" spans="1:9" ht="19.5" customHeight="1">
      <c r="A95" s="14"/>
      <c r="D95" s="16"/>
      <c r="E95" s="16"/>
      <c r="F95" s="16"/>
      <c r="G95" s="16"/>
      <c r="H95" s="16"/>
      <c r="I95" s="16"/>
    </row>
    <row r="96" spans="1:9" ht="19.5" customHeight="1">
      <c r="A96" s="14"/>
      <c r="D96" s="16"/>
      <c r="E96" s="16"/>
      <c r="F96" s="16"/>
      <c r="G96" s="16"/>
      <c r="H96" s="16"/>
      <c r="I96" s="16"/>
    </row>
    <row r="97" spans="1:9" ht="19.5" customHeight="1">
      <c r="A97" s="14"/>
      <c r="D97" s="16"/>
      <c r="E97" s="16"/>
      <c r="F97" s="16"/>
      <c r="G97" s="16"/>
      <c r="H97" s="16"/>
      <c r="I97" s="16"/>
    </row>
    <row r="98" spans="1:9" ht="19.5" customHeight="1">
      <c r="A98" s="14"/>
      <c r="D98" s="16"/>
      <c r="E98" s="16"/>
      <c r="F98" s="16"/>
      <c r="G98" s="16"/>
      <c r="H98" s="16"/>
      <c r="I98" s="16"/>
    </row>
    <row r="99" spans="1:9" ht="19.5" customHeight="1">
      <c r="A99" s="14"/>
      <c r="D99" s="16"/>
      <c r="E99" s="16"/>
      <c r="F99" s="16"/>
      <c r="G99" s="16"/>
      <c r="H99" s="16"/>
      <c r="I99" s="16"/>
    </row>
    <row r="100" spans="1:9" ht="19.5" customHeight="1">
      <c r="A100" s="14"/>
      <c r="D100" s="16"/>
      <c r="E100" s="16"/>
      <c r="F100" s="16"/>
      <c r="G100" s="16"/>
      <c r="H100" s="16"/>
      <c r="I100" s="1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 t="s">
        <v>101</v>
      </c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 t="s">
        <v>15</v>
      </c>
      <c r="F3" s="5"/>
      <c r="G3" s="6"/>
      <c r="H3" s="6"/>
      <c r="I3" s="7"/>
    </row>
    <row r="4" spans="1:9" ht="15" customHeight="1">
      <c r="A4" s="1"/>
      <c r="B4" s="11" t="s">
        <v>3</v>
      </c>
      <c r="C4" s="12"/>
      <c r="D4" s="12"/>
      <c r="E4" s="13" t="s">
        <v>102</v>
      </c>
      <c r="F4" s="5"/>
      <c r="G4" s="6"/>
      <c r="H4" s="6"/>
      <c r="I4" s="7"/>
    </row>
    <row r="5" spans="1:9" ht="15" customHeight="1">
      <c r="A5" s="20"/>
      <c r="B5" s="21"/>
      <c r="C5" s="21"/>
      <c r="D5" s="22"/>
      <c r="E5" s="22"/>
      <c r="F5" s="6"/>
      <c r="G5" s="6"/>
      <c r="H5" s="6"/>
      <c r="I5" s="7"/>
    </row>
    <row r="6" spans="1:9" ht="13.5" customHeight="1">
      <c r="A6" s="23"/>
      <c r="B6" s="23" t="s">
        <v>4</v>
      </c>
      <c r="C6" s="23" t="s">
        <v>14</v>
      </c>
      <c r="D6" s="72" t="s">
        <v>2</v>
      </c>
      <c r="E6" s="6"/>
      <c r="F6" s="6"/>
      <c r="G6" s="6"/>
      <c r="H6" s="6"/>
      <c r="I6" s="7"/>
    </row>
    <row r="7" spans="1:9" ht="13.5" customHeight="1">
      <c r="A7" s="24">
        <v>1</v>
      </c>
      <c r="B7" s="38" t="s">
        <v>103</v>
      </c>
      <c r="C7" s="38" t="s">
        <v>16</v>
      </c>
      <c r="D7" s="25"/>
      <c r="E7" s="26"/>
      <c r="F7" s="27"/>
      <c r="G7" s="27"/>
      <c r="H7" s="27"/>
      <c r="I7" s="28"/>
    </row>
    <row r="8" spans="1:9" ht="13.5" customHeight="1">
      <c r="A8" s="24">
        <v>2</v>
      </c>
      <c r="B8" s="25"/>
      <c r="C8" s="25"/>
      <c r="D8" s="25"/>
      <c r="E8" s="29"/>
      <c r="F8" s="30"/>
      <c r="G8" s="27"/>
      <c r="H8" s="27"/>
      <c r="I8" s="28"/>
    </row>
    <row r="9" spans="1:9" ht="13.5" customHeight="1">
      <c r="A9" s="31">
        <v>3</v>
      </c>
      <c r="B9" s="39" t="s">
        <v>104</v>
      </c>
      <c r="C9" s="39" t="s">
        <v>18</v>
      </c>
      <c r="D9" s="23"/>
      <c r="E9" s="73"/>
      <c r="F9" s="33"/>
      <c r="H9" s="27"/>
      <c r="I9" s="28"/>
    </row>
    <row r="10" spans="1:9" ht="13.5" customHeight="1">
      <c r="A10" s="31">
        <v>4</v>
      </c>
      <c r="B10" s="39" t="s">
        <v>105</v>
      </c>
      <c r="C10" s="39" t="s">
        <v>17</v>
      </c>
      <c r="D10" s="23"/>
      <c r="E10" s="71"/>
      <c r="F10" s="27"/>
      <c r="H10" s="27"/>
      <c r="I10" s="28"/>
    </row>
    <row r="11" ht="13.5" customHeight="1"/>
    <row r="12" ht="13.5" customHeight="1"/>
    <row r="13" ht="13.5" customHeight="1">
      <c r="B13" s="60" t="s">
        <v>146</v>
      </c>
    </row>
    <row r="14" ht="13.5" customHeight="1">
      <c r="B14" s="60" t="s">
        <v>147</v>
      </c>
    </row>
    <row r="15" ht="15" customHeight="1"/>
    <row r="16" spans="1:10" ht="13.5" customHeight="1">
      <c r="A16" s="61"/>
      <c r="B16" s="62"/>
      <c r="C16" s="62"/>
      <c r="D16" s="62"/>
      <c r="E16" s="62"/>
      <c r="F16" s="80"/>
      <c r="G16" s="66"/>
      <c r="H16" s="66"/>
      <c r="I16" s="63"/>
      <c r="J16" s="63"/>
    </row>
    <row r="17" spans="1:7" ht="13.5" customHeight="1">
      <c r="A17" s="64"/>
      <c r="B17" s="64" t="s">
        <v>4</v>
      </c>
      <c r="C17" s="64" t="s">
        <v>155</v>
      </c>
      <c r="D17" s="79" t="s">
        <v>148</v>
      </c>
      <c r="E17" s="79" t="s">
        <v>149</v>
      </c>
      <c r="F17" s="66"/>
      <c r="G17" s="66"/>
    </row>
    <row r="18" spans="1:10" ht="13.5" customHeight="1">
      <c r="A18" s="67">
        <v>1</v>
      </c>
      <c r="B18" s="67">
        <v>4027</v>
      </c>
      <c r="C18" s="67" t="s">
        <v>16</v>
      </c>
      <c r="D18" s="77">
        <v>1</v>
      </c>
      <c r="E18" s="79" t="s">
        <v>161</v>
      </c>
      <c r="F18" s="66"/>
      <c r="J18" t="s">
        <v>2</v>
      </c>
    </row>
    <row r="19" spans="1:6" ht="13.5" customHeight="1">
      <c r="A19" s="67">
        <v>2</v>
      </c>
      <c r="B19" s="67">
        <v>3926</v>
      </c>
      <c r="C19" s="67" t="s">
        <v>17</v>
      </c>
      <c r="D19" s="77">
        <v>2</v>
      </c>
      <c r="E19" s="79" t="s">
        <v>162</v>
      </c>
      <c r="F19" s="66"/>
    </row>
    <row r="20" spans="1:6" ht="13.5" customHeight="1">
      <c r="A20" s="67">
        <v>3</v>
      </c>
      <c r="B20" s="67">
        <v>3829</v>
      </c>
      <c r="C20" s="67" t="s">
        <v>18</v>
      </c>
      <c r="D20" s="77">
        <v>0</v>
      </c>
      <c r="E20" s="79" t="s">
        <v>163</v>
      </c>
      <c r="F20" s="65"/>
    </row>
    <row r="21" spans="1:6" ht="13.5" customHeight="1">
      <c r="A21" s="68"/>
      <c r="B21" s="68"/>
      <c r="C21" s="69"/>
      <c r="D21" s="78"/>
      <c r="E21" s="71"/>
      <c r="F21" s="81"/>
    </row>
    <row r="22" spans="1:4" ht="13.5" customHeight="1">
      <c r="A22" s="66"/>
      <c r="B22" s="70"/>
      <c r="C22" s="64"/>
      <c r="D22" s="79" t="s">
        <v>150</v>
      </c>
    </row>
    <row r="23" spans="1:4" ht="13.5" customHeight="1">
      <c r="A23" s="66"/>
      <c r="B23" s="74" t="s">
        <v>152</v>
      </c>
      <c r="C23" s="76" t="s">
        <v>158</v>
      </c>
      <c r="D23" s="79" t="s">
        <v>159</v>
      </c>
    </row>
    <row r="24" spans="1:4" ht="15" customHeight="1">
      <c r="A24" s="66"/>
      <c r="B24" s="75" t="s">
        <v>153</v>
      </c>
      <c r="C24" s="76" t="s">
        <v>156</v>
      </c>
      <c r="D24" s="79" t="s">
        <v>160</v>
      </c>
    </row>
    <row r="25" spans="1:4" ht="14.25">
      <c r="A25" s="66"/>
      <c r="B25" s="75" t="s">
        <v>154</v>
      </c>
      <c r="C25" s="76" t="s">
        <v>157</v>
      </c>
      <c r="D25" s="79" t="s">
        <v>153</v>
      </c>
    </row>
    <row r="26" spans="1:4" ht="14.25">
      <c r="A26" s="66"/>
      <c r="B26" s="66"/>
      <c r="C26" s="68"/>
      <c r="D26" s="68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 transitionEvaluation="1">
    <pageSetUpPr fitToPage="1"/>
  </sheetPr>
  <dimension ref="A1:O459"/>
  <sheetViews>
    <sheetView defaultGridColor="0" colorId="22" workbookViewId="0" topLeftCell="A1">
      <selection activeCell="I3" sqref="I3:N3"/>
    </sheetView>
  </sheetViews>
  <sheetFormatPr defaultColWidth="12.57421875" defaultRowHeight="12.75"/>
  <cols>
    <col min="1" max="1" width="5.28125" style="84" customWidth="1"/>
    <col min="2" max="2" width="7.7109375" style="84" customWidth="1"/>
    <col min="3" max="3" width="26.7109375" style="84" customWidth="1"/>
    <col min="4" max="4" width="13.7109375" style="84" customWidth="1"/>
    <col min="5" max="5" width="14.00390625" style="84" customWidth="1"/>
    <col min="6" max="10" width="7.421875" style="84" customWidth="1"/>
    <col min="11" max="12" width="3.7109375" style="84" customWidth="1"/>
    <col min="13" max="13" width="4.57421875" style="84" customWidth="1"/>
    <col min="14" max="14" width="5.00390625" style="84" customWidth="1"/>
    <col min="15" max="15" width="3.57421875" style="84" customWidth="1"/>
    <col min="16" max="16384" width="12.57421875" style="84" customWidth="1"/>
  </cols>
  <sheetData>
    <row r="1" spans="1:15" ht="18.75" customHeight="1">
      <c r="A1" s="82"/>
      <c r="D1" s="85"/>
      <c r="E1" s="85"/>
      <c r="F1" s="86"/>
      <c r="G1" s="87" t="s">
        <v>164</v>
      </c>
      <c r="H1" s="88"/>
      <c r="I1" s="168" t="s">
        <v>101</v>
      </c>
      <c r="J1" s="157"/>
      <c r="K1" s="157"/>
      <c r="L1" s="157"/>
      <c r="M1" s="157"/>
      <c r="N1" s="158"/>
      <c r="O1" s="83"/>
    </row>
    <row r="2" spans="1:15" ht="18" customHeight="1">
      <c r="A2" s="82"/>
      <c r="B2" s="89" t="s">
        <v>165</v>
      </c>
      <c r="D2" s="85"/>
      <c r="E2" s="85"/>
      <c r="F2" s="86"/>
      <c r="G2" s="87" t="s">
        <v>166</v>
      </c>
      <c r="H2" s="88"/>
      <c r="I2" s="168" t="s">
        <v>7</v>
      </c>
      <c r="J2" s="157"/>
      <c r="K2" s="157"/>
      <c r="L2" s="157"/>
      <c r="M2" s="157"/>
      <c r="N2" s="158"/>
      <c r="O2" s="83"/>
    </row>
    <row r="3" spans="1:15" ht="19.5" customHeight="1">
      <c r="A3" s="82"/>
      <c r="B3" s="85"/>
      <c r="C3" s="85" t="s">
        <v>167</v>
      </c>
      <c r="D3" s="85"/>
      <c r="E3" s="85"/>
      <c r="F3" s="85"/>
      <c r="G3" s="87" t="s">
        <v>168</v>
      </c>
      <c r="H3" s="90"/>
      <c r="I3" s="168" t="s">
        <v>15</v>
      </c>
      <c r="J3" s="168"/>
      <c r="K3" s="168"/>
      <c r="L3" s="168"/>
      <c r="M3" s="168"/>
      <c r="N3" s="169"/>
      <c r="O3" s="83"/>
    </row>
    <row r="4" spans="1:15" ht="18.75" customHeight="1">
      <c r="A4" s="82"/>
      <c r="B4" s="85"/>
      <c r="C4" s="85"/>
      <c r="D4" s="85"/>
      <c r="E4" s="85"/>
      <c r="F4" s="85"/>
      <c r="G4" s="87" t="s">
        <v>169</v>
      </c>
      <c r="H4" s="88"/>
      <c r="I4" s="170">
        <v>40874</v>
      </c>
      <c r="J4" s="171"/>
      <c r="K4" s="171"/>
      <c r="L4" s="91" t="s">
        <v>170</v>
      </c>
      <c r="M4" s="168" t="s">
        <v>137</v>
      </c>
      <c r="N4" s="169"/>
      <c r="O4" s="83"/>
    </row>
    <row r="5" spans="1:15" ht="18" customHeight="1" thickBot="1">
      <c r="A5" s="82"/>
      <c r="C5" s="92" t="s">
        <v>171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thickBot="1">
      <c r="A6" s="82"/>
      <c r="B6" s="93" t="s">
        <v>172</v>
      </c>
      <c r="C6" s="162" t="s">
        <v>16</v>
      </c>
      <c r="D6" s="163"/>
      <c r="E6" s="164"/>
      <c r="F6" s="94" t="s">
        <v>173</v>
      </c>
      <c r="G6" s="165" t="s">
        <v>18</v>
      </c>
      <c r="H6" s="166"/>
      <c r="I6" s="166"/>
      <c r="J6" s="166"/>
      <c r="K6" s="166"/>
      <c r="L6" s="166"/>
      <c r="M6" s="166"/>
      <c r="N6" s="167"/>
      <c r="O6" s="83"/>
    </row>
    <row r="7" spans="1:15" ht="22.5" customHeight="1" thickBot="1">
      <c r="A7" s="82"/>
      <c r="B7" s="95" t="s">
        <v>174</v>
      </c>
      <c r="C7" s="153" t="s">
        <v>199</v>
      </c>
      <c r="D7" s="154"/>
      <c r="E7" s="155"/>
      <c r="F7" s="96" t="s">
        <v>175</v>
      </c>
      <c r="G7" s="156" t="s">
        <v>201</v>
      </c>
      <c r="H7" s="157"/>
      <c r="I7" s="157"/>
      <c r="J7" s="157"/>
      <c r="K7" s="157"/>
      <c r="L7" s="157"/>
      <c r="M7" s="157"/>
      <c r="N7" s="158"/>
      <c r="O7" s="83"/>
    </row>
    <row r="8" spans="1:15" ht="18.75" customHeight="1" thickBot="1">
      <c r="A8" s="82"/>
      <c r="B8" s="97" t="s">
        <v>176</v>
      </c>
      <c r="C8" s="153" t="s">
        <v>200</v>
      </c>
      <c r="D8" s="154"/>
      <c r="E8" s="155"/>
      <c r="F8" s="96" t="s">
        <v>177</v>
      </c>
      <c r="G8" s="156" t="s">
        <v>202</v>
      </c>
      <c r="H8" s="157"/>
      <c r="I8" s="157"/>
      <c r="J8" s="157"/>
      <c r="K8" s="157"/>
      <c r="L8" s="157"/>
      <c r="M8" s="157"/>
      <c r="N8" s="158"/>
      <c r="O8" s="83"/>
    </row>
    <row r="9" spans="1:15" ht="19.5" customHeight="1" thickBot="1">
      <c r="A9" s="82"/>
      <c r="B9" s="98" t="s">
        <v>178</v>
      </c>
      <c r="C9" s="99"/>
      <c r="D9" s="100"/>
      <c r="E9" s="101"/>
      <c r="F9" s="102" t="s">
        <v>178</v>
      </c>
      <c r="G9" s="103"/>
      <c r="H9" s="104"/>
      <c r="I9" s="104"/>
      <c r="J9" s="104"/>
      <c r="K9" s="104"/>
      <c r="L9" s="104"/>
      <c r="M9" s="104"/>
      <c r="N9" s="104"/>
      <c r="O9" s="83"/>
    </row>
    <row r="10" spans="1:15" ht="15" customHeight="1" thickBot="1">
      <c r="A10" s="82"/>
      <c r="B10" s="95"/>
      <c r="C10" s="153" t="s">
        <v>199</v>
      </c>
      <c r="D10" s="154"/>
      <c r="E10" s="155"/>
      <c r="F10" s="96"/>
      <c r="G10" s="156" t="s">
        <v>201</v>
      </c>
      <c r="H10" s="157"/>
      <c r="I10" s="157"/>
      <c r="J10" s="157"/>
      <c r="K10" s="157"/>
      <c r="L10" s="157"/>
      <c r="M10" s="157"/>
      <c r="N10" s="158"/>
      <c r="O10" s="83"/>
    </row>
    <row r="11" spans="1:15" ht="20.25" customHeight="1" thickBot="1">
      <c r="A11" s="82"/>
      <c r="B11" s="105"/>
      <c r="C11" s="153" t="s">
        <v>200</v>
      </c>
      <c r="D11" s="154"/>
      <c r="E11" s="155"/>
      <c r="F11" s="96"/>
      <c r="G11" s="156" t="s">
        <v>202</v>
      </c>
      <c r="H11" s="157"/>
      <c r="I11" s="157"/>
      <c r="J11" s="157"/>
      <c r="K11" s="157"/>
      <c r="L11" s="157"/>
      <c r="M11" s="157"/>
      <c r="N11" s="158"/>
      <c r="O11" s="83"/>
    </row>
    <row r="12" spans="1:15" ht="21.75" customHeight="1">
      <c r="A12" s="82"/>
      <c r="B12" s="85"/>
      <c r="C12" s="85"/>
      <c r="D12" s="85"/>
      <c r="E12" s="85"/>
      <c r="F12" s="92" t="s">
        <v>179</v>
      </c>
      <c r="G12" s="92"/>
      <c r="H12" s="92"/>
      <c r="I12" s="92"/>
      <c r="J12" s="85"/>
      <c r="K12" s="85"/>
      <c r="L12" s="85"/>
      <c r="M12" s="106"/>
      <c r="N12" s="86"/>
      <c r="O12" s="83"/>
    </row>
    <row r="13" spans="1:15" ht="19.5" customHeight="1">
      <c r="A13" s="82"/>
      <c r="B13" s="107" t="s">
        <v>180</v>
      </c>
      <c r="C13" s="85"/>
      <c r="D13" s="85"/>
      <c r="E13" s="85"/>
      <c r="F13" s="108" t="s">
        <v>181</v>
      </c>
      <c r="G13" s="108" t="s">
        <v>182</v>
      </c>
      <c r="H13" s="108" t="s">
        <v>183</v>
      </c>
      <c r="I13" s="108" t="s">
        <v>184</v>
      </c>
      <c r="J13" s="108" t="s">
        <v>185</v>
      </c>
      <c r="K13" s="109" t="s">
        <v>186</v>
      </c>
      <c r="L13" s="110"/>
      <c r="M13" s="111" t="s">
        <v>187</v>
      </c>
      <c r="N13" s="112" t="s">
        <v>188</v>
      </c>
      <c r="O13" s="83"/>
    </row>
    <row r="14" spans="1:15" ht="17.25" customHeight="1">
      <c r="A14" s="82"/>
      <c r="B14" s="113" t="s">
        <v>189</v>
      </c>
      <c r="C14" s="114" t="str">
        <f>IF(+C7&gt;"",C7&amp;" - "&amp;G7,"")</f>
        <v>Karlsson Claus - Virnes Markku</v>
      </c>
      <c r="D14" s="115"/>
      <c r="E14" s="116"/>
      <c r="F14" s="117">
        <v>-6</v>
      </c>
      <c r="G14" s="117">
        <v>-5</v>
      </c>
      <c r="H14" s="117">
        <v>-10</v>
      </c>
      <c r="I14" s="118"/>
      <c r="J14" s="118"/>
      <c r="K14" s="119">
        <v>0</v>
      </c>
      <c r="L14" s="120">
        <v>3</v>
      </c>
      <c r="M14" s="121">
        <f aca="true" t="shared" si="0" ref="M14:N18">IF(K14=3,1,"")</f>
      </c>
      <c r="N14" s="121">
        <f t="shared" si="0"/>
        <v>1</v>
      </c>
      <c r="O14" s="83"/>
    </row>
    <row r="15" spans="1:15" ht="18.75" customHeight="1">
      <c r="A15" s="82"/>
      <c r="B15" s="113" t="s">
        <v>190</v>
      </c>
      <c r="C15" s="114" t="str">
        <f>IF(C8&gt;"",C8&amp;" - "&amp;G8,"")</f>
        <v>Weckström Jens - Kauppinen Arto</v>
      </c>
      <c r="D15" s="122"/>
      <c r="E15" s="116"/>
      <c r="F15" s="123">
        <v>7</v>
      </c>
      <c r="G15" s="117">
        <v>6</v>
      </c>
      <c r="H15" s="117">
        <v>8</v>
      </c>
      <c r="I15" s="117" t="s">
        <v>2</v>
      </c>
      <c r="J15" s="117" t="s">
        <v>2</v>
      </c>
      <c r="K15" s="119">
        <v>3</v>
      </c>
      <c r="L15" s="120">
        <v>0</v>
      </c>
      <c r="M15" s="121">
        <f t="shared" si="0"/>
        <v>1</v>
      </c>
      <c r="N15" s="121">
        <f t="shared" si="0"/>
      </c>
      <c r="O15" s="83"/>
    </row>
    <row r="16" spans="1:15" ht="18.75" customHeight="1">
      <c r="A16" s="82"/>
      <c r="B16" s="124" t="s">
        <v>191</v>
      </c>
      <c r="C16" s="125" t="str">
        <f>IF(C10&gt;"",C10&amp;" / "&amp;C11,"")</f>
        <v>Karlsson Claus / Weckström Jens</v>
      </c>
      <c r="D16" s="126" t="str">
        <f>IF(G10&gt;"",G10&amp;" / "&amp;G11,"")</f>
        <v>Virnes Markku / Kauppinen Arto</v>
      </c>
      <c r="E16" s="127"/>
      <c r="F16" s="128">
        <v>-10</v>
      </c>
      <c r="G16" s="129">
        <v>-8</v>
      </c>
      <c r="H16" s="130">
        <v>10</v>
      </c>
      <c r="I16" s="131">
        <v>12</v>
      </c>
      <c r="J16" s="131">
        <v>9</v>
      </c>
      <c r="K16" s="119">
        <v>3</v>
      </c>
      <c r="L16" s="120">
        <v>2</v>
      </c>
      <c r="M16" s="121">
        <f t="shared" si="0"/>
        <v>1</v>
      </c>
      <c r="N16" s="121">
        <f t="shared" si="0"/>
      </c>
      <c r="O16" s="83"/>
    </row>
    <row r="17" spans="1:15" ht="18.75" customHeight="1">
      <c r="A17" s="82"/>
      <c r="B17" s="113" t="s">
        <v>192</v>
      </c>
      <c r="C17" s="114" t="str">
        <f>IF(+C7&gt;"",C7&amp;" - "&amp;G8,"")</f>
        <v>Karlsson Claus - Kauppinen Arto</v>
      </c>
      <c r="D17" s="122"/>
      <c r="E17" s="116"/>
      <c r="F17" s="132">
        <v>-8</v>
      </c>
      <c r="G17" s="117">
        <v>-6</v>
      </c>
      <c r="H17" s="117">
        <v>-1</v>
      </c>
      <c r="I17" s="117" t="s">
        <v>2</v>
      </c>
      <c r="J17" s="118"/>
      <c r="K17" s="119">
        <v>0</v>
      </c>
      <c r="L17" s="120">
        <v>3</v>
      </c>
      <c r="M17" s="121">
        <f t="shared" si="0"/>
      </c>
      <c r="N17" s="121">
        <f t="shared" si="0"/>
        <v>1</v>
      </c>
      <c r="O17" s="83"/>
    </row>
    <row r="18" spans="1:15" ht="19.5" customHeight="1" thickBot="1">
      <c r="A18" s="82"/>
      <c r="B18" s="113" t="s">
        <v>193</v>
      </c>
      <c r="C18" s="114" t="str">
        <f>IF(+C8&gt;"",C8&amp;" - "&amp;G7,"")</f>
        <v>Weckström Jens - Virnes Markku</v>
      </c>
      <c r="D18" s="122"/>
      <c r="E18" s="116"/>
      <c r="F18" s="133">
        <v>8</v>
      </c>
      <c r="G18" s="133">
        <v>4</v>
      </c>
      <c r="H18" s="133">
        <v>3</v>
      </c>
      <c r="I18" s="133"/>
      <c r="J18" s="133"/>
      <c r="K18" s="119">
        <v>3</v>
      </c>
      <c r="L18" s="120">
        <v>0</v>
      </c>
      <c r="M18" s="121">
        <f t="shared" si="0"/>
        <v>1</v>
      </c>
      <c r="N18" s="121">
        <f t="shared" si="0"/>
      </c>
      <c r="O18" s="83"/>
    </row>
    <row r="19" spans="1:15" ht="19.5" customHeight="1" thickBot="1">
      <c r="A19" s="82"/>
      <c r="B19" s="85"/>
      <c r="C19" s="85"/>
      <c r="D19" s="85"/>
      <c r="E19" s="85"/>
      <c r="F19" s="85"/>
      <c r="G19" s="85"/>
      <c r="H19" s="85"/>
      <c r="I19" s="134" t="s">
        <v>194</v>
      </c>
      <c r="J19" s="135"/>
      <c r="K19" s="119" t="s">
        <v>2</v>
      </c>
      <c r="L19" s="136" t="s">
        <v>2</v>
      </c>
      <c r="M19" s="137">
        <v>3</v>
      </c>
      <c r="N19" s="138">
        <v>2</v>
      </c>
      <c r="O19" s="83"/>
    </row>
    <row r="20" spans="1:15" ht="21.75" customHeight="1">
      <c r="A20" s="82"/>
      <c r="B20" s="107" t="s">
        <v>195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5.75">
      <c r="A21" s="82"/>
      <c r="B21" s="107" t="s">
        <v>195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5">
      <c r="A22" s="82"/>
      <c r="B22" s="85" t="s">
        <v>196</v>
      </c>
      <c r="C22" s="85"/>
      <c r="D22" s="85" t="s">
        <v>197</v>
      </c>
      <c r="F22" s="85"/>
      <c r="G22" s="85" t="s">
        <v>151</v>
      </c>
      <c r="I22" s="85"/>
      <c r="J22" s="84" t="s">
        <v>198</v>
      </c>
      <c r="L22" s="85"/>
      <c r="M22" s="85"/>
      <c r="N22" s="85"/>
      <c r="O22" s="83"/>
    </row>
    <row r="23" spans="1:15" ht="18.75" thickBot="1">
      <c r="A23" s="82"/>
      <c r="B23" s="85"/>
      <c r="C23" s="85"/>
      <c r="D23" s="85"/>
      <c r="E23" s="85"/>
      <c r="F23" s="85"/>
      <c r="G23" s="85"/>
      <c r="H23" s="85"/>
      <c r="I23" s="85"/>
      <c r="J23" s="159" t="s">
        <v>16</v>
      </c>
      <c r="K23" s="160"/>
      <c r="L23" s="160"/>
      <c r="M23" s="160"/>
      <c r="N23" s="161"/>
      <c r="O23" s="83"/>
    </row>
    <row r="24" spans="1:15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O24" s="83"/>
    </row>
    <row r="25" spans="1:15" ht="9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O25" s="83"/>
    </row>
    <row r="26" spans="1:14" ht="15.75">
      <c r="A26" s="82"/>
      <c r="D26" s="85"/>
      <c r="E26" s="85"/>
      <c r="F26" s="86"/>
      <c r="G26" s="87" t="s">
        <v>164</v>
      </c>
      <c r="H26" s="88"/>
      <c r="I26" s="168" t="s">
        <v>101</v>
      </c>
      <c r="J26" s="157"/>
      <c r="K26" s="157"/>
      <c r="L26" s="157"/>
      <c r="M26" s="157"/>
      <c r="N26" s="158"/>
    </row>
    <row r="27" spans="1:14" ht="20.25">
      <c r="A27" s="82"/>
      <c r="B27" s="89" t="s">
        <v>165</v>
      </c>
      <c r="D27" s="85"/>
      <c r="E27" s="85"/>
      <c r="F27" s="86"/>
      <c r="G27" s="87" t="s">
        <v>166</v>
      </c>
      <c r="H27" s="88"/>
      <c r="I27" s="168" t="s">
        <v>7</v>
      </c>
      <c r="J27" s="157"/>
      <c r="K27" s="157"/>
      <c r="L27" s="157"/>
      <c r="M27" s="157"/>
      <c r="N27" s="158"/>
    </row>
    <row r="28" spans="1:14" ht="15.75">
      <c r="A28" s="82"/>
      <c r="B28" s="85"/>
      <c r="C28" s="85" t="s">
        <v>167</v>
      </c>
      <c r="D28" s="85"/>
      <c r="E28" s="85"/>
      <c r="F28" s="85"/>
      <c r="G28" s="87" t="s">
        <v>168</v>
      </c>
      <c r="H28" s="90"/>
      <c r="I28" s="168" t="s">
        <v>15</v>
      </c>
      <c r="J28" s="168"/>
      <c r="K28" s="168"/>
      <c r="L28" s="168"/>
      <c r="M28" s="168"/>
      <c r="N28" s="169"/>
    </row>
    <row r="29" spans="1:14" ht="15.75">
      <c r="A29" s="82"/>
      <c r="B29" s="85"/>
      <c r="C29" s="85"/>
      <c r="D29" s="85"/>
      <c r="E29" s="85"/>
      <c r="F29" s="85"/>
      <c r="G29" s="87" t="s">
        <v>169</v>
      </c>
      <c r="H29" s="88"/>
      <c r="I29" s="170">
        <v>40874</v>
      </c>
      <c r="J29" s="171"/>
      <c r="K29" s="171"/>
      <c r="L29" s="91" t="s">
        <v>170</v>
      </c>
      <c r="M29" s="168" t="s">
        <v>137</v>
      </c>
      <c r="N29" s="169"/>
    </row>
    <row r="30" spans="1:14" ht="15.75" thickBot="1">
      <c r="A30" s="82"/>
      <c r="C30" s="92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6.5" thickBot="1">
      <c r="A31" s="82"/>
      <c r="B31" s="93" t="s">
        <v>172</v>
      </c>
      <c r="C31" s="162" t="s">
        <v>18</v>
      </c>
      <c r="D31" s="163"/>
      <c r="E31" s="164"/>
      <c r="F31" s="94" t="s">
        <v>173</v>
      </c>
      <c r="G31" s="165" t="s">
        <v>17</v>
      </c>
      <c r="H31" s="166"/>
      <c r="I31" s="166"/>
      <c r="J31" s="166"/>
      <c r="K31" s="166"/>
      <c r="L31" s="166"/>
      <c r="M31" s="166"/>
      <c r="N31" s="167"/>
    </row>
    <row r="32" spans="1:14" ht="15.75" thickBot="1">
      <c r="A32" s="82"/>
      <c r="B32" s="95" t="s">
        <v>174</v>
      </c>
      <c r="C32" s="153" t="s">
        <v>202</v>
      </c>
      <c r="D32" s="154"/>
      <c r="E32" s="155"/>
      <c r="F32" s="96" t="s">
        <v>175</v>
      </c>
      <c r="G32" s="156" t="s">
        <v>203</v>
      </c>
      <c r="H32" s="157"/>
      <c r="I32" s="157"/>
      <c r="J32" s="157"/>
      <c r="K32" s="157"/>
      <c r="L32" s="157"/>
      <c r="M32" s="157"/>
      <c r="N32" s="158"/>
    </row>
    <row r="33" spans="1:14" ht="15.75" thickBot="1">
      <c r="A33" s="82"/>
      <c r="B33" s="97" t="s">
        <v>176</v>
      </c>
      <c r="C33" s="153" t="s">
        <v>201</v>
      </c>
      <c r="D33" s="154"/>
      <c r="E33" s="155"/>
      <c r="F33" s="96" t="s">
        <v>177</v>
      </c>
      <c r="G33" s="156" t="s">
        <v>204</v>
      </c>
      <c r="H33" s="157"/>
      <c r="I33" s="157"/>
      <c r="J33" s="157"/>
      <c r="K33" s="157"/>
      <c r="L33" s="157"/>
      <c r="M33" s="157"/>
      <c r="N33" s="158"/>
    </row>
    <row r="34" spans="1:14" ht="15.75" thickBot="1">
      <c r="A34" s="82"/>
      <c r="B34" s="98" t="s">
        <v>178</v>
      </c>
      <c r="C34" s="99"/>
      <c r="D34" s="100"/>
      <c r="E34" s="101"/>
      <c r="F34" s="102" t="s">
        <v>178</v>
      </c>
      <c r="G34" s="103"/>
      <c r="H34" s="104"/>
      <c r="I34" s="104"/>
      <c r="J34" s="104"/>
      <c r="K34" s="104"/>
      <c r="L34" s="104"/>
      <c r="M34" s="104"/>
      <c r="N34" s="104"/>
    </row>
    <row r="35" spans="1:14" ht="15.75" thickBot="1">
      <c r="A35" s="82"/>
      <c r="B35" s="95"/>
      <c r="C35" s="153" t="s">
        <v>202</v>
      </c>
      <c r="D35" s="154"/>
      <c r="E35" s="155"/>
      <c r="F35" s="96"/>
      <c r="G35" s="156" t="s">
        <v>203</v>
      </c>
      <c r="H35" s="157"/>
      <c r="I35" s="157"/>
      <c r="J35" s="157"/>
      <c r="K35" s="157"/>
      <c r="L35" s="157"/>
      <c r="M35" s="157"/>
      <c r="N35" s="158"/>
    </row>
    <row r="36" spans="1:14" ht="15.75" thickBot="1">
      <c r="A36" s="82"/>
      <c r="B36" s="105"/>
      <c r="C36" s="153" t="s">
        <v>201</v>
      </c>
      <c r="D36" s="154"/>
      <c r="E36" s="155"/>
      <c r="F36" s="96"/>
      <c r="G36" s="156" t="s">
        <v>204</v>
      </c>
      <c r="H36" s="157"/>
      <c r="I36" s="157"/>
      <c r="J36" s="157"/>
      <c r="K36" s="157"/>
      <c r="L36" s="157"/>
      <c r="M36" s="157"/>
      <c r="N36" s="158"/>
    </row>
    <row r="37" spans="1:14" ht="15.75">
      <c r="A37" s="82"/>
      <c r="B37" s="85"/>
      <c r="C37" s="85"/>
      <c r="D37" s="85"/>
      <c r="E37" s="85"/>
      <c r="F37" s="92" t="s">
        <v>179</v>
      </c>
      <c r="G37" s="92"/>
      <c r="H37" s="92"/>
      <c r="I37" s="92"/>
      <c r="J37" s="85"/>
      <c r="K37" s="85"/>
      <c r="L37" s="85"/>
      <c r="M37" s="106"/>
      <c r="N37" s="86"/>
    </row>
    <row r="38" spans="1:14" ht="15.75">
      <c r="A38" s="82"/>
      <c r="B38" s="107" t="s">
        <v>180</v>
      </c>
      <c r="C38" s="85"/>
      <c r="D38" s="85"/>
      <c r="E38" s="85"/>
      <c r="F38" s="108" t="s">
        <v>181</v>
      </c>
      <c r="G38" s="108" t="s">
        <v>182</v>
      </c>
      <c r="H38" s="108" t="s">
        <v>183</v>
      </c>
      <c r="I38" s="108" t="s">
        <v>184</v>
      </c>
      <c r="J38" s="108" t="s">
        <v>185</v>
      </c>
      <c r="K38" s="109" t="s">
        <v>186</v>
      </c>
      <c r="L38" s="110"/>
      <c r="M38" s="111" t="s">
        <v>187</v>
      </c>
      <c r="N38" s="112" t="s">
        <v>188</v>
      </c>
    </row>
    <row r="39" spans="1:14" ht="15.75">
      <c r="A39" s="82"/>
      <c r="B39" s="113" t="s">
        <v>189</v>
      </c>
      <c r="C39" s="114" t="str">
        <f>IF(+C32&gt;"",C32&amp;" - "&amp;G32,"")</f>
        <v>Kauppinen Arto - Korpela Veli-Matti</v>
      </c>
      <c r="D39" s="115"/>
      <c r="E39" s="116"/>
      <c r="F39" s="117">
        <v>-11</v>
      </c>
      <c r="G39" s="117">
        <v>-11</v>
      </c>
      <c r="H39" s="117">
        <v>-5</v>
      </c>
      <c r="I39" s="118"/>
      <c r="J39" s="118"/>
      <c r="K39" s="119">
        <v>0</v>
      </c>
      <c r="L39" s="120">
        <v>3</v>
      </c>
      <c r="M39" s="121">
        <f aca="true" t="shared" si="1" ref="M39:N43">IF(K39=3,1,"")</f>
      </c>
      <c r="N39" s="121">
        <f t="shared" si="1"/>
        <v>1</v>
      </c>
    </row>
    <row r="40" spans="1:14" ht="15.75">
      <c r="A40" s="82"/>
      <c r="B40" s="113" t="s">
        <v>190</v>
      </c>
      <c r="C40" s="114" t="str">
        <f>IF(C33&gt;"",C33&amp;" - "&amp;G33,"")</f>
        <v>Virnes Markku - Kuivalainen Veli-Matti</v>
      </c>
      <c r="D40" s="122"/>
      <c r="E40" s="116"/>
      <c r="F40" s="123">
        <v>-7</v>
      </c>
      <c r="G40" s="117">
        <v>10</v>
      </c>
      <c r="H40" s="117">
        <v>-2</v>
      </c>
      <c r="I40" s="117">
        <v>-7</v>
      </c>
      <c r="J40" s="117" t="s">
        <v>2</v>
      </c>
      <c r="K40" s="119">
        <v>1</v>
      </c>
      <c r="L40" s="120">
        <v>3</v>
      </c>
      <c r="M40" s="121">
        <f t="shared" si="1"/>
      </c>
      <c r="N40" s="121">
        <f t="shared" si="1"/>
        <v>1</v>
      </c>
    </row>
    <row r="41" spans="1:14" ht="15.75">
      <c r="A41" s="82"/>
      <c r="B41" s="124" t="s">
        <v>191</v>
      </c>
      <c r="C41" s="125" t="str">
        <f>IF(C35&gt;"",C35&amp;" / "&amp;C36,"")</f>
        <v>Kauppinen Arto / Virnes Markku</v>
      </c>
      <c r="D41" s="126" t="str">
        <f>IF(G35&gt;"",G35&amp;" / "&amp;G36,"")</f>
        <v>Korpela Veli-Matti / Kuivalainen Veli-Matti</v>
      </c>
      <c r="E41" s="127"/>
      <c r="F41" s="128">
        <v>-6</v>
      </c>
      <c r="G41" s="129">
        <v>9</v>
      </c>
      <c r="H41" s="130">
        <v>-3</v>
      </c>
      <c r="I41" s="131">
        <v>-11</v>
      </c>
      <c r="J41" s="131"/>
      <c r="K41" s="119">
        <v>1</v>
      </c>
      <c r="L41" s="120">
        <v>3</v>
      </c>
      <c r="M41" s="121">
        <f t="shared" si="1"/>
      </c>
      <c r="N41" s="121">
        <f t="shared" si="1"/>
        <v>1</v>
      </c>
    </row>
    <row r="42" spans="1:14" ht="15.75">
      <c r="A42" s="82"/>
      <c r="B42" s="113" t="s">
        <v>192</v>
      </c>
      <c r="C42" s="114" t="str">
        <f>IF(+C32&gt;"",C32&amp;" - "&amp;G33,"")</f>
        <v>Kauppinen Arto - Kuivalainen Veli-Matti</v>
      </c>
      <c r="D42" s="122"/>
      <c r="E42" s="116"/>
      <c r="F42" s="132" t="s">
        <v>2</v>
      </c>
      <c r="G42" s="117" t="s">
        <v>2</v>
      </c>
      <c r="H42" s="117" t="s">
        <v>2</v>
      </c>
      <c r="I42" s="117" t="s">
        <v>2</v>
      </c>
      <c r="J42" s="118"/>
      <c r="K42" s="119" t="s">
        <v>2</v>
      </c>
      <c r="L42" s="120" t="s">
        <v>2</v>
      </c>
      <c r="M42" s="121">
        <f t="shared" si="1"/>
      </c>
      <c r="N42" s="121">
        <f t="shared" si="1"/>
      </c>
    </row>
    <row r="43" spans="1:14" ht="16.5" thickBot="1">
      <c r="A43" s="82"/>
      <c r="B43" s="113" t="s">
        <v>193</v>
      </c>
      <c r="C43" s="114" t="str">
        <f>IF(+C33&gt;"",C33&amp;" - "&amp;G32,"")</f>
        <v>Virnes Markku - Korpela Veli-Matti</v>
      </c>
      <c r="D43" s="122"/>
      <c r="E43" s="116"/>
      <c r="F43" s="133"/>
      <c r="G43" s="133"/>
      <c r="H43" s="133"/>
      <c r="I43" s="133"/>
      <c r="J43" s="133"/>
      <c r="K43" s="119" t="s">
        <v>2</v>
      </c>
      <c r="L43" s="120" t="s">
        <v>2</v>
      </c>
      <c r="M43" s="121">
        <f t="shared" si="1"/>
      </c>
      <c r="N43" s="121">
        <f t="shared" si="1"/>
      </c>
    </row>
    <row r="44" spans="1:14" ht="21" thickBot="1">
      <c r="A44" s="82"/>
      <c r="B44" s="85"/>
      <c r="C44" s="85"/>
      <c r="D44" s="85"/>
      <c r="E44" s="85"/>
      <c r="F44" s="85"/>
      <c r="G44" s="85"/>
      <c r="H44" s="85"/>
      <c r="I44" s="134" t="s">
        <v>194</v>
      </c>
      <c r="J44" s="135"/>
      <c r="K44" s="119" t="s">
        <v>2</v>
      </c>
      <c r="L44" s="136" t="s">
        <v>2</v>
      </c>
      <c r="M44" s="137">
        <v>0</v>
      </c>
      <c r="N44" s="138">
        <v>3</v>
      </c>
    </row>
    <row r="45" spans="1:14" ht="15.75">
      <c r="A45" s="82"/>
      <c r="B45" s="107" t="s">
        <v>195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82"/>
      <c r="B46" s="107" t="s">
        <v>195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5">
      <c r="A47" s="82"/>
      <c r="B47" s="85" t="s">
        <v>196</v>
      </c>
      <c r="C47" s="85"/>
      <c r="D47" s="85" t="s">
        <v>197</v>
      </c>
      <c r="F47" s="85"/>
      <c r="G47" s="85" t="s">
        <v>151</v>
      </c>
      <c r="I47" s="85"/>
      <c r="J47" s="84" t="s">
        <v>198</v>
      </c>
      <c r="L47" s="85"/>
      <c r="M47" s="85"/>
      <c r="N47" s="85"/>
    </row>
    <row r="48" spans="1:14" ht="18.75" thickBot="1">
      <c r="A48" s="82"/>
      <c r="B48" s="85"/>
      <c r="C48" s="85"/>
      <c r="D48" s="85"/>
      <c r="E48" s="85"/>
      <c r="F48" s="85"/>
      <c r="G48" s="85"/>
      <c r="H48" s="85"/>
      <c r="I48" s="85"/>
      <c r="J48" s="159" t="s">
        <v>17</v>
      </c>
      <c r="K48" s="160"/>
      <c r="L48" s="160"/>
      <c r="M48" s="160"/>
      <c r="N48" s="161"/>
    </row>
    <row r="49" spans="1:13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8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4" ht="15.75">
      <c r="A51" s="82"/>
      <c r="D51" s="85"/>
      <c r="E51" s="85"/>
      <c r="F51" s="86"/>
      <c r="G51" s="87" t="s">
        <v>164</v>
      </c>
      <c r="H51" s="88"/>
      <c r="I51" s="168" t="s">
        <v>101</v>
      </c>
      <c r="J51" s="157"/>
      <c r="K51" s="157"/>
      <c r="L51" s="157"/>
      <c r="M51" s="157"/>
      <c r="N51" s="158"/>
    </row>
    <row r="52" spans="1:14" ht="20.25">
      <c r="A52" s="82"/>
      <c r="B52" s="89" t="s">
        <v>165</v>
      </c>
      <c r="D52" s="85"/>
      <c r="E52" s="85"/>
      <c r="F52" s="86"/>
      <c r="G52" s="87" t="s">
        <v>166</v>
      </c>
      <c r="H52" s="88"/>
      <c r="I52" s="168" t="s">
        <v>7</v>
      </c>
      <c r="J52" s="157"/>
      <c r="K52" s="157"/>
      <c r="L52" s="157"/>
      <c r="M52" s="157"/>
      <c r="N52" s="158"/>
    </row>
    <row r="53" spans="1:14" ht="15.75">
      <c r="A53" s="82"/>
      <c r="B53" s="85"/>
      <c r="C53" s="85" t="s">
        <v>167</v>
      </c>
      <c r="D53" s="85"/>
      <c r="E53" s="85"/>
      <c r="F53" s="85"/>
      <c r="G53" s="87" t="s">
        <v>168</v>
      </c>
      <c r="H53" s="90"/>
      <c r="I53" s="168" t="s">
        <v>15</v>
      </c>
      <c r="J53" s="168"/>
      <c r="K53" s="168"/>
      <c r="L53" s="168"/>
      <c r="M53" s="168"/>
      <c r="N53" s="169"/>
    </row>
    <row r="54" spans="1:14" ht="15.75">
      <c r="A54" s="82"/>
      <c r="B54" s="85"/>
      <c r="C54" s="85"/>
      <c r="D54" s="85"/>
      <c r="E54" s="85"/>
      <c r="F54" s="85"/>
      <c r="G54" s="87" t="s">
        <v>169</v>
      </c>
      <c r="H54" s="88"/>
      <c r="I54" s="170">
        <v>40874</v>
      </c>
      <c r="J54" s="171"/>
      <c r="K54" s="171"/>
      <c r="L54" s="91" t="s">
        <v>170</v>
      </c>
      <c r="M54" s="168" t="s">
        <v>137</v>
      </c>
      <c r="N54" s="169"/>
    </row>
    <row r="55" spans="1:14" ht="15.75" thickBot="1">
      <c r="A55" s="82"/>
      <c r="C55" s="92" t="s">
        <v>171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 thickBot="1">
      <c r="A56" s="82"/>
      <c r="B56" s="93" t="s">
        <v>172</v>
      </c>
      <c r="C56" s="162" t="s">
        <v>16</v>
      </c>
      <c r="D56" s="163"/>
      <c r="E56" s="164"/>
      <c r="F56" s="94" t="s">
        <v>173</v>
      </c>
      <c r="G56" s="165" t="s">
        <v>17</v>
      </c>
      <c r="H56" s="166"/>
      <c r="I56" s="166"/>
      <c r="J56" s="166"/>
      <c r="K56" s="166"/>
      <c r="L56" s="166"/>
      <c r="M56" s="166"/>
      <c r="N56" s="167"/>
    </row>
    <row r="57" spans="1:14" ht="15.75" thickBot="1">
      <c r="A57" s="82"/>
      <c r="B57" s="95" t="s">
        <v>174</v>
      </c>
      <c r="C57" s="153" t="s">
        <v>200</v>
      </c>
      <c r="D57" s="154"/>
      <c r="E57" s="155"/>
      <c r="F57" s="96" t="s">
        <v>175</v>
      </c>
      <c r="G57" s="156" t="s">
        <v>203</v>
      </c>
      <c r="H57" s="157"/>
      <c r="I57" s="157"/>
      <c r="J57" s="157"/>
      <c r="K57" s="157"/>
      <c r="L57" s="157"/>
      <c r="M57" s="157"/>
      <c r="N57" s="158"/>
    </row>
    <row r="58" spans="1:14" ht="15.75" thickBot="1">
      <c r="A58" s="82"/>
      <c r="B58" s="97" t="s">
        <v>176</v>
      </c>
      <c r="C58" s="153" t="s">
        <v>199</v>
      </c>
      <c r="D58" s="154"/>
      <c r="E58" s="155"/>
      <c r="F58" s="96" t="s">
        <v>177</v>
      </c>
      <c r="G58" s="156" t="s">
        <v>204</v>
      </c>
      <c r="H58" s="157"/>
      <c r="I58" s="157"/>
      <c r="J58" s="157"/>
      <c r="K58" s="157"/>
      <c r="L58" s="157"/>
      <c r="M58" s="157"/>
      <c r="N58" s="158"/>
    </row>
    <row r="59" spans="1:14" ht="15.75" thickBot="1">
      <c r="A59" s="82"/>
      <c r="B59" s="98" t="s">
        <v>178</v>
      </c>
      <c r="C59" s="99"/>
      <c r="D59" s="100"/>
      <c r="E59" s="101"/>
      <c r="F59" s="102" t="s">
        <v>178</v>
      </c>
      <c r="G59" s="103"/>
      <c r="H59" s="104"/>
      <c r="I59" s="104"/>
      <c r="J59" s="104"/>
      <c r="K59" s="104"/>
      <c r="L59" s="104"/>
      <c r="M59" s="104"/>
      <c r="N59" s="104"/>
    </row>
    <row r="60" spans="1:14" ht="15.75" thickBot="1">
      <c r="A60" s="82"/>
      <c r="B60" s="95"/>
      <c r="C60" s="153" t="s">
        <v>200</v>
      </c>
      <c r="D60" s="154"/>
      <c r="E60" s="155"/>
      <c r="F60" s="96"/>
      <c r="G60" s="156" t="s">
        <v>203</v>
      </c>
      <c r="H60" s="157"/>
      <c r="I60" s="157"/>
      <c r="J60" s="157"/>
      <c r="K60" s="157"/>
      <c r="L60" s="157"/>
      <c r="M60" s="157"/>
      <c r="N60" s="158"/>
    </row>
    <row r="61" spans="1:14" ht="15.75" thickBot="1">
      <c r="A61" s="82"/>
      <c r="B61" s="105"/>
      <c r="C61" s="153" t="s">
        <v>199</v>
      </c>
      <c r="D61" s="154"/>
      <c r="E61" s="155"/>
      <c r="F61" s="96"/>
      <c r="G61" s="156" t="s">
        <v>204</v>
      </c>
      <c r="H61" s="157"/>
      <c r="I61" s="157"/>
      <c r="J61" s="157"/>
      <c r="K61" s="157"/>
      <c r="L61" s="157"/>
      <c r="M61" s="157"/>
      <c r="N61" s="158"/>
    </row>
    <row r="62" spans="1:14" ht="15.75">
      <c r="A62" s="82"/>
      <c r="B62" s="85"/>
      <c r="C62" s="85"/>
      <c r="D62" s="85"/>
      <c r="E62" s="85"/>
      <c r="F62" s="92" t="s">
        <v>179</v>
      </c>
      <c r="G62" s="92"/>
      <c r="H62" s="92"/>
      <c r="I62" s="92"/>
      <c r="J62" s="85"/>
      <c r="K62" s="85"/>
      <c r="L62" s="85"/>
      <c r="M62" s="106"/>
      <c r="N62" s="86"/>
    </row>
    <row r="63" spans="1:14" ht="15.75">
      <c r="A63" s="82"/>
      <c r="B63" s="107" t="s">
        <v>180</v>
      </c>
      <c r="C63" s="85"/>
      <c r="D63" s="85"/>
      <c r="E63" s="85"/>
      <c r="F63" s="108" t="s">
        <v>181</v>
      </c>
      <c r="G63" s="108" t="s">
        <v>182</v>
      </c>
      <c r="H63" s="108" t="s">
        <v>183</v>
      </c>
      <c r="I63" s="108" t="s">
        <v>184</v>
      </c>
      <c r="J63" s="108" t="s">
        <v>185</v>
      </c>
      <c r="K63" s="109" t="s">
        <v>186</v>
      </c>
      <c r="L63" s="110"/>
      <c r="M63" s="111" t="s">
        <v>187</v>
      </c>
      <c r="N63" s="112" t="s">
        <v>188</v>
      </c>
    </row>
    <row r="64" spans="1:14" ht="15.75">
      <c r="A64" s="82"/>
      <c r="B64" s="113" t="s">
        <v>189</v>
      </c>
      <c r="C64" s="114" t="str">
        <f>IF(+C57&gt;"",C57&amp;" - "&amp;G57,"")</f>
        <v>Weckström Jens - Korpela Veli-Matti</v>
      </c>
      <c r="D64" s="115"/>
      <c r="E64" s="116"/>
      <c r="F64" s="117">
        <v>5</v>
      </c>
      <c r="G64" s="117">
        <v>9</v>
      </c>
      <c r="H64" s="117">
        <v>5</v>
      </c>
      <c r="I64" s="118"/>
      <c r="J64" s="118"/>
      <c r="K64" s="119">
        <v>3</v>
      </c>
      <c r="L64" s="120">
        <v>0</v>
      </c>
      <c r="M64" s="121">
        <f aca="true" t="shared" si="2" ref="M64:N68">IF(K64=3,1,"")</f>
        <v>1</v>
      </c>
      <c r="N64" s="121">
        <f t="shared" si="2"/>
      </c>
    </row>
    <row r="65" spans="1:14" ht="15.75">
      <c r="A65" s="82"/>
      <c r="B65" s="113" t="s">
        <v>190</v>
      </c>
      <c r="C65" s="114" t="str">
        <f>IF(C58&gt;"",C58&amp;" - "&amp;G58,"")</f>
        <v>Karlsson Claus - Kuivalainen Veli-Matti</v>
      </c>
      <c r="D65" s="122"/>
      <c r="E65" s="116"/>
      <c r="F65" s="123">
        <v>-7</v>
      </c>
      <c r="G65" s="117">
        <v>-3</v>
      </c>
      <c r="H65" s="117">
        <v>-4</v>
      </c>
      <c r="I65" s="117" t="s">
        <v>2</v>
      </c>
      <c r="J65" s="117" t="s">
        <v>2</v>
      </c>
      <c r="K65" s="119">
        <v>0</v>
      </c>
      <c r="L65" s="120">
        <v>3</v>
      </c>
      <c r="M65" s="121">
        <f t="shared" si="2"/>
      </c>
      <c r="N65" s="121">
        <f t="shared" si="2"/>
        <v>1</v>
      </c>
    </row>
    <row r="66" spans="1:14" ht="15.75">
      <c r="A66" s="82"/>
      <c r="B66" s="124" t="s">
        <v>191</v>
      </c>
      <c r="C66" s="125" t="str">
        <f>IF(C60&gt;"",C60&amp;" / "&amp;C61,"")</f>
        <v>Weckström Jens / Karlsson Claus</v>
      </c>
      <c r="D66" s="126" t="str">
        <f>IF(G60&gt;"",G60&amp;" / "&amp;G61,"")</f>
        <v>Korpela Veli-Matti / Kuivalainen Veli-Matti</v>
      </c>
      <c r="E66" s="127"/>
      <c r="F66" s="128">
        <v>-7</v>
      </c>
      <c r="G66" s="129">
        <v>7</v>
      </c>
      <c r="H66" s="130">
        <v>7</v>
      </c>
      <c r="I66" s="131">
        <v>-5</v>
      </c>
      <c r="J66" s="131">
        <v>-11</v>
      </c>
      <c r="K66" s="119">
        <v>2</v>
      </c>
      <c r="L66" s="120">
        <v>3</v>
      </c>
      <c r="M66" s="121">
        <f t="shared" si="2"/>
      </c>
      <c r="N66" s="121">
        <f t="shared" si="2"/>
        <v>1</v>
      </c>
    </row>
    <row r="67" spans="1:14" ht="15.75">
      <c r="A67" s="82"/>
      <c r="B67" s="113" t="s">
        <v>192</v>
      </c>
      <c r="C67" s="114" t="str">
        <f>IF(+C57&gt;"",C57&amp;" - "&amp;G58,"")</f>
        <v>Weckström Jens - Kuivalainen Veli-Matti</v>
      </c>
      <c r="D67" s="122"/>
      <c r="E67" s="116"/>
      <c r="F67" s="132">
        <v>-3</v>
      </c>
      <c r="G67" s="117">
        <v>5</v>
      </c>
      <c r="H67" s="117">
        <v>5</v>
      </c>
      <c r="I67" s="117">
        <v>9</v>
      </c>
      <c r="J67" s="118"/>
      <c r="K67" s="119">
        <v>3</v>
      </c>
      <c r="L67" s="120">
        <v>1</v>
      </c>
      <c r="M67" s="121">
        <f t="shared" si="2"/>
        <v>1</v>
      </c>
      <c r="N67" s="121">
        <f t="shared" si="2"/>
      </c>
    </row>
    <row r="68" spans="1:14" ht="16.5" thickBot="1">
      <c r="A68" s="82"/>
      <c r="B68" s="113" t="s">
        <v>193</v>
      </c>
      <c r="C68" s="114" t="str">
        <f>IF(+C58&gt;"",C58&amp;" - "&amp;G57,"")</f>
        <v>Karlsson Claus - Korpela Veli-Matti</v>
      </c>
      <c r="D68" s="122"/>
      <c r="E68" s="116"/>
      <c r="F68" s="133">
        <v>-6</v>
      </c>
      <c r="G68" s="133">
        <v>-7</v>
      </c>
      <c r="H68" s="133">
        <v>7</v>
      </c>
      <c r="I68" s="133">
        <v>-9</v>
      </c>
      <c r="J68" s="133"/>
      <c r="K68" s="119">
        <v>1</v>
      </c>
      <c r="L68" s="120">
        <v>3</v>
      </c>
      <c r="M68" s="121">
        <f t="shared" si="2"/>
      </c>
      <c r="N68" s="121">
        <f t="shared" si="2"/>
        <v>1</v>
      </c>
    </row>
    <row r="69" spans="1:14" ht="21" thickBot="1">
      <c r="A69" s="82"/>
      <c r="B69" s="85"/>
      <c r="C69" s="85"/>
      <c r="D69" s="85"/>
      <c r="E69" s="85"/>
      <c r="F69" s="85"/>
      <c r="G69" s="85"/>
      <c r="H69" s="85"/>
      <c r="I69" s="134" t="s">
        <v>194</v>
      </c>
      <c r="J69" s="135"/>
      <c r="K69" s="119" t="s">
        <v>2</v>
      </c>
      <c r="L69" s="136" t="s">
        <v>2</v>
      </c>
      <c r="M69" s="137">
        <v>2</v>
      </c>
      <c r="N69" s="138">
        <v>3</v>
      </c>
    </row>
    <row r="70" spans="1:14" ht="15.75">
      <c r="A70" s="82"/>
      <c r="B70" s="107" t="s">
        <v>195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5.75">
      <c r="A71" s="82"/>
      <c r="B71" s="107" t="s">
        <v>195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 ht="15">
      <c r="A72" s="82"/>
      <c r="B72" s="85" t="s">
        <v>196</v>
      </c>
      <c r="C72" s="85"/>
      <c r="D72" s="85" t="s">
        <v>197</v>
      </c>
      <c r="F72" s="85"/>
      <c r="G72" s="85" t="s">
        <v>151</v>
      </c>
      <c r="I72" s="85"/>
      <c r="J72" s="84" t="s">
        <v>198</v>
      </c>
      <c r="L72" s="85"/>
      <c r="M72" s="85"/>
      <c r="N72" s="85"/>
    </row>
    <row r="73" spans="1:14" ht="18.75" thickBot="1">
      <c r="A73" s="82"/>
      <c r="B73" s="85"/>
      <c r="C73" s="85"/>
      <c r="D73" s="85"/>
      <c r="E73" s="85"/>
      <c r="F73" s="85"/>
      <c r="G73" s="85"/>
      <c r="H73" s="85"/>
      <c r="I73" s="85"/>
      <c r="J73" s="159" t="s">
        <v>17</v>
      </c>
      <c r="K73" s="160"/>
      <c r="L73" s="160"/>
      <c r="M73" s="160"/>
      <c r="N73" s="161"/>
    </row>
    <row r="74" spans="1:13" ht="18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ht="18">
      <c r="A75" s="139"/>
    </row>
    <row r="76" spans="1:2" ht="15">
      <c r="A76" s="86"/>
      <c r="B76" s="140"/>
    </row>
    <row r="77" spans="1:2" ht="15">
      <c r="A77" s="86"/>
      <c r="B77" s="140"/>
    </row>
    <row r="78" spans="1:2" ht="15">
      <c r="A78" s="86"/>
      <c r="B78" s="140"/>
    </row>
    <row r="79" spans="1:2" ht="15">
      <c r="A79" s="86"/>
      <c r="B79" s="140"/>
    </row>
    <row r="80" spans="1:2" ht="15">
      <c r="A80" s="86"/>
      <c r="B80" s="140"/>
    </row>
    <row r="81" spans="1:2" ht="15">
      <c r="A81" s="86"/>
      <c r="B81" s="140"/>
    </row>
    <row r="82" spans="1:2" ht="15">
      <c r="A82" s="86"/>
      <c r="B82" s="140"/>
    </row>
    <row r="83" spans="1:2" ht="15">
      <c r="A83" s="86"/>
      <c r="B83" s="140"/>
    </row>
    <row r="84" spans="1:2" ht="15">
      <c r="A84" s="86"/>
      <c r="B84" s="140"/>
    </row>
    <row r="85" spans="1:2" ht="15">
      <c r="A85" s="86"/>
      <c r="B85" s="140"/>
    </row>
    <row r="86" spans="1:2" ht="15">
      <c r="A86" s="86"/>
      <c r="B86" s="140"/>
    </row>
    <row r="87" spans="1:2" ht="15">
      <c r="A87" s="86"/>
      <c r="B87" s="140"/>
    </row>
    <row r="88" spans="1:2" ht="15">
      <c r="A88" s="86"/>
      <c r="B88" s="140"/>
    </row>
    <row r="89" spans="1:2" ht="15">
      <c r="A89" s="86"/>
      <c r="B89" s="140"/>
    </row>
    <row r="90" spans="1:2" ht="15">
      <c r="A90" s="86"/>
      <c r="B90" s="140"/>
    </row>
    <row r="91" spans="1:2" ht="15">
      <c r="A91" s="86"/>
      <c r="B91" s="140"/>
    </row>
    <row r="92" spans="1:2" ht="15">
      <c r="A92" s="86"/>
      <c r="B92" s="140"/>
    </row>
    <row r="93" spans="1:2" ht="15">
      <c r="A93" s="86"/>
      <c r="B93" s="140"/>
    </row>
    <row r="94" spans="1:2" ht="15">
      <c r="A94" s="86"/>
      <c r="B94" s="140"/>
    </row>
    <row r="95" spans="1:2" ht="15">
      <c r="A95" s="86"/>
      <c r="B95" s="140"/>
    </row>
    <row r="96" spans="1:2" ht="15">
      <c r="A96" s="86"/>
      <c r="B96" s="140"/>
    </row>
    <row r="97" spans="1:2" ht="15">
      <c r="A97" s="86"/>
      <c r="B97" s="140"/>
    </row>
    <row r="98" spans="1:2" ht="15">
      <c r="A98" s="86"/>
      <c r="B98" s="140"/>
    </row>
    <row r="99" spans="1:2" ht="18">
      <c r="A99" s="139"/>
      <c r="B99" s="140"/>
    </row>
    <row r="100" spans="1:2" ht="18">
      <c r="A100" s="139"/>
      <c r="B100" s="140"/>
    </row>
    <row r="101" spans="1:2" ht="15">
      <c r="A101" s="86"/>
      <c r="B101" s="140"/>
    </row>
    <row r="102" spans="1:2" ht="15">
      <c r="A102" s="86"/>
      <c r="B102" s="140"/>
    </row>
    <row r="103" spans="1:2" ht="15">
      <c r="A103" s="86"/>
      <c r="B103" s="140"/>
    </row>
    <row r="104" spans="1:2" ht="15">
      <c r="A104" s="86"/>
      <c r="B104" s="140"/>
    </row>
    <row r="105" spans="1:2" ht="15">
      <c r="A105" s="86"/>
      <c r="B105" s="140"/>
    </row>
    <row r="106" spans="1:2" ht="15">
      <c r="A106" s="86"/>
      <c r="B106" s="140"/>
    </row>
    <row r="107" spans="1:2" ht="15">
      <c r="A107" s="86"/>
      <c r="B107" s="140"/>
    </row>
    <row r="108" spans="1:2" ht="15">
      <c r="A108" s="86"/>
      <c r="B108" s="140"/>
    </row>
    <row r="109" spans="1:2" ht="15">
      <c r="A109" s="86"/>
      <c r="B109" s="140"/>
    </row>
    <row r="110" spans="1:2" ht="15">
      <c r="A110" s="86"/>
      <c r="B110" s="140"/>
    </row>
    <row r="111" spans="1:2" ht="15">
      <c r="A111" s="86"/>
      <c r="B111" s="140"/>
    </row>
    <row r="112" spans="1:2" ht="15">
      <c r="A112" s="86"/>
      <c r="B112" s="140"/>
    </row>
    <row r="113" spans="1:2" ht="15">
      <c r="A113" s="86"/>
      <c r="B113" s="140"/>
    </row>
    <row r="114" spans="1:2" ht="15">
      <c r="A114" s="86"/>
      <c r="B114" s="140"/>
    </row>
    <row r="115" spans="1:2" ht="15">
      <c r="A115" s="86"/>
      <c r="B115" s="140"/>
    </row>
    <row r="116" spans="1:2" ht="15">
      <c r="A116" s="86"/>
      <c r="B116" s="140"/>
    </row>
    <row r="117" spans="1:2" ht="15">
      <c r="A117" s="86"/>
      <c r="B117" s="140"/>
    </row>
    <row r="118" spans="1:2" ht="15">
      <c r="A118" s="86"/>
      <c r="B118" s="140"/>
    </row>
    <row r="119" spans="1:2" ht="15">
      <c r="A119" s="86"/>
      <c r="B119" s="140"/>
    </row>
    <row r="120" spans="1:2" ht="15">
      <c r="A120" s="86"/>
      <c r="B120" s="140"/>
    </row>
    <row r="121" spans="1:2" ht="15">
      <c r="A121" s="86"/>
      <c r="B121" s="140"/>
    </row>
    <row r="122" spans="1:2" ht="15">
      <c r="A122" s="86"/>
      <c r="B122" s="140"/>
    </row>
    <row r="123" spans="1:2" ht="15">
      <c r="A123" s="86"/>
      <c r="B123" s="140"/>
    </row>
    <row r="124" spans="1:2" ht="18">
      <c r="A124" s="139"/>
      <c r="B124" s="140"/>
    </row>
    <row r="125" spans="1:2" ht="15">
      <c r="A125" s="86"/>
      <c r="B125" s="140"/>
    </row>
    <row r="126" spans="1:2" ht="15">
      <c r="A126" s="86"/>
      <c r="B126" s="140"/>
    </row>
    <row r="127" spans="1:2" ht="15">
      <c r="A127" s="86"/>
      <c r="B127" s="140"/>
    </row>
    <row r="128" spans="1:2" ht="15">
      <c r="A128" s="86"/>
      <c r="B128" s="140"/>
    </row>
    <row r="129" spans="1:2" ht="15">
      <c r="A129" s="86"/>
      <c r="B129" s="140"/>
    </row>
    <row r="130" spans="1:2" ht="15">
      <c r="A130" s="86"/>
      <c r="B130" s="140"/>
    </row>
    <row r="131" spans="1:2" ht="15">
      <c r="A131" s="86"/>
      <c r="B131" s="140"/>
    </row>
    <row r="132" spans="1:2" ht="15">
      <c r="A132" s="86"/>
      <c r="B132" s="140"/>
    </row>
    <row r="133" spans="1:2" ht="15">
      <c r="A133" s="86"/>
      <c r="B133" s="140"/>
    </row>
    <row r="134" spans="1:2" ht="15">
      <c r="A134" s="86"/>
      <c r="B134" s="140"/>
    </row>
    <row r="135" spans="1:2" ht="15">
      <c r="A135" s="86"/>
      <c r="B135" s="140"/>
    </row>
    <row r="136" spans="1:2" ht="15">
      <c r="A136" s="86"/>
      <c r="B136" s="140"/>
    </row>
    <row r="137" spans="1:2" ht="15">
      <c r="A137" s="86"/>
      <c r="B137" s="140"/>
    </row>
    <row r="138" spans="1:2" ht="15">
      <c r="A138" s="86"/>
      <c r="B138" s="140"/>
    </row>
    <row r="139" spans="1:2" ht="15">
      <c r="A139" s="86"/>
      <c r="B139" s="140"/>
    </row>
    <row r="140" spans="1:2" ht="15">
      <c r="A140" s="86"/>
      <c r="B140" s="140"/>
    </row>
    <row r="141" spans="1:2" ht="15">
      <c r="A141" s="86"/>
      <c r="B141" s="140"/>
    </row>
    <row r="142" spans="1:2" ht="15">
      <c r="A142" s="86"/>
      <c r="B142" s="140"/>
    </row>
    <row r="143" spans="1:2" ht="15">
      <c r="A143" s="86"/>
      <c r="B143" s="140"/>
    </row>
    <row r="144" spans="1:2" ht="15">
      <c r="A144" s="86"/>
      <c r="B144" s="140"/>
    </row>
    <row r="145" spans="1:2" ht="15">
      <c r="A145" s="86"/>
      <c r="B145" s="140"/>
    </row>
    <row r="146" spans="1:2" ht="15">
      <c r="A146" s="86"/>
      <c r="B146" s="140"/>
    </row>
    <row r="147" spans="1:2" ht="15">
      <c r="A147" s="86"/>
      <c r="B147" s="140"/>
    </row>
    <row r="148" spans="1:2" ht="18">
      <c r="A148" s="139"/>
      <c r="B148" s="140"/>
    </row>
    <row r="149" spans="1:2" ht="18">
      <c r="A149" s="139"/>
      <c r="B149" s="140"/>
    </row>
    <row r="150" spans="1:2" ht="15">
      <c r="A150" s="86"/>
      <c r="B150" s="140"/>
    </row>
    <row r="151" spans="1:2" ht="15">
      <c r="A151" s="86"/>
      <c r="B151" s="140"/>
    </row>
    <row r="152" spans="1:2" ht="15">
      <c r="A152" s="86"/>
      <c r="B152" s="140"/>
    </row>
    <row r="153" spans="1:2" ht="15">
      <c r="A153" s="86"/>
      <c r="B153" s="140"/>
    </row>
    <row r="154" spans="1:2" ht="15">
      <c r="A154" s="86"/>
      <c r="B154" s="140"/>
    </row>
    <row r="155" spans="1:2" ht="15">
      <c r="A155" s="86"/>
      <c r="B155" s="140"/>
    </row>
    <row r="156" spans="1:2" ht="15">
      <c r="A156" s="86"/>
      <c r="B156" s="140"/>
    </row>
    <row r="157" spans="1:2" ht="15">
      <c r="A157" s="86"/>
      <c r="B157" s="140"/>
    </row>
    <row r="158" spans="1:2" ht="15">
      <c r="A158" s="86"/>
      <c r="B158" s="140"/>
    </row>
    <row r="159" spans="1:2" ht="15">
      <c r="A159" s="86"/>
      <c r="B159" s="140"/>
    </row>
    <row r="160" spans="1:2" ht="15">
      <c r="A160" s="86"/>
      <c r="B160" s="140"/>
    </row>
    <row r="161" spans="1:2" ht="15">
      <c r="A161" s="86"/>
      <c r="B161" s="140"/>
    </row>
    <row r="162" spans="1:2" ht="15">
      <c r="A162" s="86"/>
      <c r="B162" s="140"/>
    </row>
    <row r="163" spans="1:2" ht="15">
      <c r="A163" s="86"/>
      <c r="B163" s="140"/>
    </row>
    <row r="164" spans="1:2" ht="15">
      <c r="A164" s="86"/>
      <c r="B164" s="140"/>
    </row>
    <row r="165" spans="1:2" ht="15">
      <c r="A165" s="86"/>
      <c r="B165" s="140"/>
    </row>
    <row r="166" spans="1:2" ht="15">
      <c r="A166" s="86"/>
      <c r="B166" s="140"/>
    </row>
    <row r="167" spans="1:2" ht="15">
      <c r="A167" s="86"/>
      <c r="B167" s="140"/>
    </row>
    <row r="168" spans="1:2" ht="15">
      <c r="A168" s="86"/>
      <c r="B168" s="140"/>
    </row>
    <row r="169" spans="1:2" ht="15">
      <c r="A169" s="86"/>
      <c r="B169" s="140"/>
    </row>
    <row r="170" spans="1:2" ht="15">
      <c r="A170" s="86"/>
      <c r="B170" s="140"/>
    </row>
    <row r="171" spans="1:2" ht="15">
      <c r="A171" s="86"/>
      <c r="B171" s="140"/>
    </row>
    <row r="172" spans="1:2" ht="15">
      <c r="A172" s="86"/>
      <c r="B172" s="140"/>
    </row>
    <row r="173" spans="1:2" ht="18">
      <c r="A173" s="139"/>
      <c r="B173" s="140"/>
    </row>
    <row r="174" spans="1:2" ht="18">
      <c r="A174" s="139"/>
      <c r="B174" s="140"/>
    </row>
    <row r="175" spans="1:2" ht="15">
      <c r="A175" s="86"/>
      <c r="B175" s="140"/>
    </row>
    <row r="176" spans="1:2" ht="15">
      <c r="A176" s="86"/>
      <c r="B176" s="140"/>
    </row>
    <row r="177" spans="1:2" ht="15">
      <c r="A177" s="86"/>
      <c r="B177" s="140"/>
    </row>
    <row r="178" spans="1:2" ht="15">
      <c r="A178" s="86"/>
      <c r="B178" s="140"/>
    </row>
    <row r="179" spans="1:2" ht="15">
      <c r="A179" s="86"/>
      <c r="B179" s="140"/>
    </row>
    <row r="180" spans="1:2" ht="15">
      <c r="A180" s="86"/>
      <c r="B180" s="140"/>
    </row>
    <row r="181" spans="1:2" ht="15">
      <c r="A181" s="86"/>
      <c r="B181" s="140"/>
    </row>
    <row r="182" spans="1:2" ht="15">
      <c r="A182" s="86"/>
      <c r="B182" s="140"/>
    </row>
    <row r="183" spans="1:2" ht="15">
      <c r="A183" s="86"/>
      <c r="B183" s="140"/>
    </row>
    <row r="184" spans="1:2" ht="15">
      <c r="A184" s="86"/>
      <c r="B184" s="140"/>
    </row>
    <row r="185" spans="1:2" ht="15">
      <c r="A185" s="86"/>
      <c r="B185" s="140"/>
    </row>
    <row r="186" spans="1:2" ht="15">
      <c r="A186" s="86"/>
      <c r="B186" s="140"/>
    </row>
    <row r="187" spans="1:2" ht="15">
      <c r="A187" s="86"/>
      <c r="B187" s="140"/>
    </row>
    <row r="188" spans="1:2" ht="15">
      <c r="A188" s="86"/>
      <c r="B188" s="140"/>
    </row>
    <row r="189" spans="1:2" ht="15">
      <c r="A189" s="86"/>
      <c r="B189" s="140"/>
    </row>
    <row r="190" spans="1:2" ht="15">
      <c r="A190" s="86"/>
      <c r="B190" s="140"/>
    </row>
    <row r="191" spans="1:2" ht="15">
      <c r="A191" s="86"/>
      <c r="B191" s="140"/>
    </row>
    <row r="192" spans="1:2" ht="15">
      <c r="A192" s="86"/>
      <c r="B192" s="140"/>
    </row>
    <row r="193" spans="1:2" ht="15">
      <c r="A193" s="86"/>
      <c r="B193" s="140"/>
    </row>
    <row r="194" spans="1:2" ht="15">
      <c r="A194" s="86"/>
      <c r="B194" s="140"/>
    </row>
    <row r="195" spans="1:2" ht="15">
      <c r="A195" s="86"/>
      <c r="B195" s="140"/>
    </row>
    <row r="196" spans="1:2" ht="15">
      <c r="A196" s="86"/>
      <c r="B196" s="140"/>
    </row>
    <row r="197" spans="1:2" ht="15">
      <c r="A197" s="86"/>
      <c r="B197" s="140"/>
    </row>
    <row r="198" spans="1:2" ht="18">
      <c r="A198" s="139"/>
      <c r="B198" s="140"/>
    </row>
    <row r="199" spans="1:2" ht="18">
      <c r="A199" s="139"/>
      <c r="B199" s="140"/>
    </row>
    <row r="200" spans="1:2" ht="15">
      <c r="A200" s="86"/>
      <c r="B200" s="140"/>
    </row>
    <row r="201" spans="1:2" ht="15">
      <c r="A201" s="86"/>
      <c r="B201" s="140"/>
    </row>
    <row r="202" spans="1:2" ht="15">
      <c r="A202" s="86"/>
      <c r="B202" s="140"/>
    </row>
    <row r="203" spans="1:2" ht="15">
      <c r="A203" s="86"/>
      <c r="B203" s="140"/>
    </row>
    <row r="204" spans="1:2" ht="15">
      <c r="A204" s="86"/>
      <c r="B204" s="140"/>
    </row>
    <row r="205" spans="1:2" ht="15">
      <c r="A205" s="86"/>
      <c r="B205" s="140"/>
    </row>
    <row r="206" spans="1:2" ht="15">
      <c r="A206" s="86"/>
      <c r="B206" s="140"/>
    </row>
    <row r="207" spans="1:2" ht="15">
      <c r="A207" s="86"/>
      <c r="B207" s="140"/>
    </row>
    <row r="208" spans="1:2" ht="15">
      <c r="A208" s="86"/>
      <c r="B208" s="140"/>
    </row>
    <row r="209" spans="1:2" ht="15">
      <c r="A209" s="86"/>
      <c r="B209" s="140"/>
    </row>
    <row r="210" spans="1:2" ht="15">
      <c r="A210" s="86"/>
      <c r="B210" s="140"/>
    </row>
    <row r="211" spans="1:2" ht="15">
      <c r="A211" s="86"/>
      <c r="B211" s="140"/>
    </row>
    <row r="212" spans="1:2" ht="15">
      <c r="A212" s="86"/>
      <c r="B212" s="140"/>
    </row>
    <row r="213" spans="1:2" ht="15">
      <c r="A213" s="86"/>
      <c r="B213" s="140"/>
    </row>
    <row r="214" spans="1:2" ht="15">
      <c r="A214" s="86"/>
      <c r="B214" s="140"/>
    </row>
    <row r="215" spans="1:2" ht="15">
      <c r="A215" s="86"/>
      <c r="B215" s="140"/>
    </row>
    <row r="216" spans="1:2" ht="15">
      <c r="A216" s="86"/>
      <c r="B216" s="140"/>
    </row>
    <row r="217" spans="1:2" ht="15">
      <c r="A217" s="86"/>
      <c r="B217" s="140"/>
    </row>
    <row r="218" spans="1:2" ht="15">
      <c r="A218" s="86"/>
      <c r="B218" s="140"/>
    </row>
    <row r="219" spans="1:2" ht="15">
      <c r="A219" s="86"/>
      <c r="B219" s="140"/>
    </row>
    <row r="220" spans="1:2" ht="15">
      <c r="A220" s="86"/>
      <c r="B220" s="140"/>
    </row>
    <row r="221" spans="1:2" ht="15">
      <c r="A221" s="86"/>
      <c r="B221" s="140"/>
    </row>
    <row r="222" spans="1:2" ht="15">
      <c r="A222" s="86"/>
      <c r="B222" s="140"/>
    </row>
    <row r="223" spans="1:2" ht="18">
      <c r="A223" s="139"/>
      <c r="B223" s="140"/>
    </row>
    <row r="224" spans="1:2" ht="18">
      <c r="A224" s="139"/>
      <c r="B224" s="140"/>
    </row>
    <row r="225" spans="1:2" ht="15">
      <c r="A225" s="86"/>
      <c r="B225" s="140"/>
    </row>
    <row r="226" spans="1:2" ht="15">
      <c r="A226" s="86"/>
      <c r="B226" s="140"/>
    </row>
    <row r="227" spans="1:2" ht="15">
      <c r="A227" s="86"/>
      <c r="B227" s="140"/>
    </row>
    <row r="228" spans="1:2" ht="15">
      <c r="A228" s="86"/>
      <c r="B228" s="140"/>
    </row>
    <row r="229" spans="1:2" ht="15">
      <c r="A229" s="86"/>
      <c r="B229" s="140"/>
    </row>
    <row r="230" spans="1:2" ht="15">
      <c r="A230" s="86"/>
      <c r="B230" s="140"/>
    </row>
    <row r="231" spans="1:2" ht="15">
      <c r="A231" s="86"/>
      <c r="B231" s="140"/>
    </row>
    <row r="232" spans="1:2" ht="15">
      <c r="A232" s="86"/>
      <c r="B232" s="140"/>
    </row>
    <row r="233" spans="1:2" ht="15">
      <c r="A233" s="86"/>
      <c r="B233" s="140"/>
    </row>
    <row r="234" spans="1:2" ht="15">
      <c r="A234" s="86"/>
      <c r="B234" s="140"/>
    </row>
    <row r="235" spans="1:2" ht="15">
      <c r="A235" s="86"/>
      <c r="B235" s="140"/>
    </row>
    <row r="236" spans="1:2" ht="15">
      <c r="A236" s="86"/>
      <c r="B236" s="140"/>
    </row>
    <row r="237" spans="1:2" ht="15">
      <c r="A237" s="86"/>
      <c r="B237" s="140"/>
    </row>
    <row r="238" spans="1:2" ht="15">
      <c r="A238" s="86"/>
      <c r="B238" s="140"/>
    </row>
    <row r="239" spans="1:2" ht="15">
      <c r="A239" s="86"/>
      <c r="B239" s="140"/>
    </row>
    <row r="240" spans="1:2" ht="15">
      <c r="A240" s="86"/>
      <c r="B240" s="140"/>
    </row>
    <row r="241" spans="1:2" ht="15">
      <c r="A241" s="86"/>
      <c r="B241" s="140"/>
    </row>
    <row r="242" spans="1:2" ht="15">
      <c r="A242" s="86"/>
      <c r="B242" s="140"/>
    </row>
    <row r="243" spans="1:2" ht="15">
      <c r="A243" s="86"/>
      <c r="B243" s="140"/>
    </row>
    <row r="244" spans="1:2" ht="15">
      <c r="A244" s="86"/>
      <c r="B244" s="140"/>
    </row>
    <row r="245" spans="1:2" ht="15">
      <c r="A245" s="86"/>
      <c r="B245" s="140"/>
    </row>
    <row r="246" spans="1:2" ht="15">
      <c r="A246" s="86"/>
      <c r="B246" s="140"/>
    </row>
    <row r="247" spans="1:2" ht="15">
      <c r="A247" s="86"/>
      <c r="B247" s="140"/>
    </row>
    <row r="248" spans="1:2" ht="18">
      <c r="A248" s="139"/>
      <c r="B248" s="140"/>
    </row>
    <row r="249" spans="1:2" ht="18">
      <c r="A249" s="139"/>
      <c r="B249" s="140"/>
    </row>
    <row r="250" spans="1:2" ht="15">
      <c r="A250" s="86"/>
      <c r="B250" s="140"/>
    </row>
    <row r="251" spans="1:2" ht="15">
      <c r="A251" s="86"/>
      <c r="B251" s="140"/>
    </row>
    <row r="252" spans="1:2" ht="15">
      <c r="A252" s="86"/>
      <c r="B252" s="140"/>
    </row>
    <row r="253" spans="1:2" ht="15">
      <c r="A253" s="86"/>
      <c r="B253" s="140"/>
    </row>
    <row r="254" spans="1:2" ht="15">
      <c r="A254" s="86"/>
      <c r="B254" s="140"/>
    </row>
    <row r="255" spans="1:2" ht="15">
      <c r="A255" s="86"/>
      <c r="B255" s="140"/>
    </row>
    <row r="256" spans="1:2" ht="15">
      <c r="A256" s="86"/>
      <c r="B256" s="140"/>
    </row>
    <row r="257" spans="1:2" ht="15">
      <c r="A257" s="86"/>
      <c r="B257" s="140"/>
    </row>
    <row r="258" spans="1:2" ht="15">
      <c r="A258" s="86"/>
      <c r="B258" s="140"/>
    </row>
    <row r="259" spans="1:2" ht="15">
      <c r="A259" s="86"/>
      <c r="B259" s="140"/>
    </row>
    <row r="260" spans="1:2" ht="15">
      <c r="A260" s="86"/>
      <c r="B260" s="140"/>
    </row>
    <row r="261" spans="1:2" ht="15">
      <c r="A261" s="86"/>
      <c r="B261" s="140"/>
    </row>
    <row r="262" spans="1:2" ht="15">
      <c r="A262" s="86"/>
      <c r="B262" s="140"/>
    </row>
    <row r="263" spans="1:2" ht="15">
      <c r="A263" s="86"/>
      <c r="B263" s="140"/>
    </row>
    <row r="264" spans="1:2" ht="15">
      <c r="A264" s="86"/>
      <c r="B264" s="140"/>
    </row>
    <row r="265" spans="1:2" ht="15">
      <c r="A265" s="86"/>
      <c r="B265" s="140"/>
    </row>
    <row r="266" spans="1:2" ht="15">
      <c r="A266" s="86"/>
      <c r="B266" s="140"/>
    </row>
    <row r="267" spans="1:2" ht="15">
      <c r="A267" s="86"/>
      <c r="B267" s="140"/>
    </row>
    <row r="268" spans="1:2" ht="15">
      <c r="A268" s="86"/>
      <c r="B268" s="140"/>
    </row>
    <row r="269" spans="1:2" ht="15">
      <c r="A269" s="86"/>
      <c r="B269" s="140"/>
    </row>
    <row r="270" spans="1:2" ht="15">
      <c r="A270" s="86"/>
      <c r="B270" s="140"/>
    </row>
    <row r="271" spans="1:2" ht="15">
      <c r="A271" s="86"/>
      <c r="B271" s="140"/>
    </row>
    <row r="272" spans="1:2" ht="15">
      <c r="A272" s="86"/>
      <c r="B272" s="140"/>
    </row>
    <row r="273" spans="1:2" ht="18">
      <c r="A273" s="139"/>
      <c r="B273" s="140"/>
    </row>
    <row r="274" spans="1:13" ht="18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</row>
    <row r="275" spans="1:13" ht="18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</row>
    <row r="276" spans="1:13" ht="18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</row>
    <row r="277" spans="1:13" ht="18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</row>
    <row r="279" spans="1:13" ht="18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</row>
    <row r="280" spans="1:13" ht="18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</row>
    <row r="281" spans="1:13" ht="18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</row>
    <row r="282" spans="1:13" ht="18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</row>
    <row r="284" spans="1:13" ht="18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</row>
    <row r="285" spans="1:13" ht="18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</row>
    <row r="286" spans="1:13" ht="18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</row>
    <row r="287" spans="1:13" ht="18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</row>
    <row r="288" spans="1:13" ht="18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</row>
    <row r="289" spans="1:13" ht="18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</row>
    <row r="290" spans="1:13" ht="18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</row>
    <row r="291" spans="1:13" ht="18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18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</row>
    <row r="293" spans="1:13" ht="18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</row>
    <row r="294" spans="1:13" ht="18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</row>
    <row r="295" spans="1:13" ht="18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</row>
    <row r="296" spans="1:13" ht="18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</row>
    <row r="297" spans="1:13" ht="18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</row>
    <row r="298" spans="1:13" ht="18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</row>
    <row r="299" spans="1:13" ht="18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</row>
    <row r="301" spans="1:13" ht="18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</row>
    <row r="302" spans="1:13" ht="18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</row>
    <row r="303" spans="1:13" ht="18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</row>
    <row r="304" spans="1:13" ht="18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</row>
    <row r="306" spans="1:13" ht="18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</row>
    <row r="307" spans="1:13" ht="18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</row>
    <row r="308" spans="1:13" ht="18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</row>
    <row r="309" spans="1:13" ht="18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</row>
    <row r="311" spans="1:13" ht="18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</row>
    <row r="312" spans="1:13" ht="18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</row>
    <row r="313" spans="1:13" ht="18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</row>
    <row r="314" spans="1:13" ht="18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</row>
    <row r="316" spans="1:13" ht="18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</row>
    <row r="317" spans="1:13" ht="18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</row>
    <row r="318" spans="1:13" ht="18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</row>
    <row r="319" spans="1:13" ht="18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</row>
    <row r="321" spans="1:13" ht="18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</row>
    <row r="322" spans="1:13" ht="18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</row>
    <row r="323" spans="1:13" ht="18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</row>
    <row r="324" spans="1:13" ht="18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</row>
    <row r="325" spans="1:13" ht="18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</row>
    <row r="327" spans="1:13" ht="18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</row>
    <row r="328" spans="1:13" ht="18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</row>
    <row r="329" spans="1:13" ht="18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</row>
    <row r="330" spans="1:13" ht="18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</row>
    <row r="331" spans="1:13" ht="18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</row>
    <row r="332" spans="1:13" ht="18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</row>
    <row r="333" spans="1:13" ht="18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</row>
    <row r="334" spans="1:13" ht="18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</row>
    <row r="335" spans="1:13" ht="18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</row>
    <row r="336" spans="1:13" ht="18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</row>
    <row r="337" spans="1:13" ht="18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18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</row>
    <row r="339" spans="1:13" ht="18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</row>
    <row r="340" spans="1:13" ht="18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</row>
    <row r="341" spans="1:13" ht="18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</row>
    <row r="342" spans="1:13" ht="18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</row>
    <row r="343" spans="1:13" ht="18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</row>
    <row r="344" spans="1:13" ht="18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ht="18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</row>
    <row r="347" spans="1:13" ht="18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</row>
    <row r="348" spans="1:13" ht="18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</row>
    <row r="349" spans="1:13" ht="18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</row>
    <row r="350" spans="1:13" ht="18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</row>
    <row r="351" spans="1:13" ht="18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</row>
    <row r="352" spans="1:13" ht="18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</row>
    <row r="353" spans="1:13" ht="18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</row>
    <row r="354" spans="1:13" ht="18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18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</row>
    <row r="356" spans="1:13" ht="18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</row>
    <row r="357" spans="1:13" ht="18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</row>
    <row r="358" spans="1:13" ht="18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</row>
    <row r="359" spans="1:13" ht="18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</row>
    <row r="360" spans="1:13" ht="18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</row>
    <row r="361" spans="1:13" ht="18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</row>
    <row r="362" spans="1:13" ht="18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</row>
    <row r="364" spans="1:13" ht="18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</row>
    <row r="365" spans="1:13" ht="18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</row>
    <row r="366" spans="1:13" ht="18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</row>
    <row r="367" spans="1:13" ht="18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</row>
    <row r="369" spans="1:13" ht="18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</row>
    <row r="370" spans="1:13" ht="18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</row>
    <row r="371" spans="1:13" ht="18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</row>
    <row r="372" spans="1:13" ht="18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</row>
    <row r="374" spans="1:13" ht="18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</row>
    <row r="375" spans="1:13" ht="18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</row>
    <row r="376" spans="1:13" ht="18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</row>
    <row r="377" spans="1:13" ht="18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</row>
    <row r="379" spans="1:13" ht="18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</row>
    <row r="380" spans="1:13" ht="18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</row>
    <row r="381" spans="1:13" ht="18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1:13" ht="18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</row>
    <row r="383" spans="1:13" ht="18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</row>
    <row r="384" spans="1:13" ht="18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</row>
    <row r="385" spans="1:13" ht="18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18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</row>
    <row r="387" spans="1:13" ht="18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</row>
    <row r="388" spans="1:13" ht="18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</row>
    <row r="389" spans="1:13" ht="18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</row>
    <row r="390" spans="1:13" ht="18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</row>
    <row r="391" spans="1:13" ht="18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</row>
    <row r="392" spans="1:13" ht="18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3" spans="1:13" ht="18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</row>
    <row r="395" spans="1:13" ht="18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</row>
    <row r="396" spans="1:13" ht="18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</row>
    <row r="397" spans="1:13" ht="18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</row>
    <row r="398" spans="1:13" ht="18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</row>
    <row r="400" spans="1:13" ht="18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</row>
    <row r="401" spans="1:13" ht="18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</row>
    <row r="402" spans="1:13" ht="18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</row>
    <row r="403" spans="1:13" ht="18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</row>
    <row r="405" spans="1:13" ht="18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</row>
    <row r="406" spans="1:13" ht="18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</row>
    <row r="407" spans="1:13" ht="18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</row>
    <row r="408" spans="1:13" ht="18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</row>
    <row r="410" spans="1:13" ht="18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</row>
    <row r="411" spans="1:13" ht="18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</row>
    <row r="412" spans="1:13" ht="18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</row>
    <row r="413" spans="1:13" ht="18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</row>
    <row r="414" spans="1:13" ht="18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</row>
    <row r="415" spans="1:13" ht="18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</row>
    <row r="416" spans="1:13" ht="18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</row>
    <row r="417" spans="1:13" ht="18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</row>
    <row r="418" spans="1:13" ht="18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18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</row>
    <row r="420" spans="1:13" ht="18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</row>
    <row r="421" spans="1:13" ht="18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</row>
    <row r="422" spans="1:13" ht="18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spans="1:13" ht="18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spans="1:13" ht="18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spans="1:13" ht="18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spans="1:13" ht="18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spans="1:13" ht="18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spans="1:13" ht="18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spans="1:13" ht="18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spans="1:13" ht="18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ht="18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spans="1:13" ht="18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spans="1:13" ht="18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spans="1:13" ht="18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spans="1:13" ht="18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spans="1:13" ht="18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spans="1:13" ht="18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spans="1:13" ht="18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spans="1:13" ht="18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spans="1:13" ht="18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spans="1:13" ht="18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spans="1:13" ht="18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spans="1:13" ht="18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spans="1:13" ht="18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spans="1:13" ht="18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spans="1:13" ht="18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spans="1:13" ht="18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spans="1:13" ht="18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spans="1:13" ht="18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spans="1:13" ht="18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spans="1:13" ht="18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spans="1:13" ht="18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spans="1:13" ht="18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spans="1:13" ht="18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</sheetData>
  <mergeCells count="48">
    <mergeCell ref="G10:N10"/>
    <mergeCell ref="J23:N23"/>
    <mergeCell ref="I2:N2"/>
    <mergeCell ref="I3:N3"/>
    <mergeCell ref="G7:N7"/>
    <mergeCell ref="G8:N8"/>
    <mergeCell ref="G11:N11"/>
    <mergeCell ref="C7:E7"/>
    <mergeCell ref="C11:E11"/>
    <mergeCell ref="C8:E8"/>
    <mergeCell ref="C10:E10"/>
    <mergeCell ref="C32:E32"/>
    <mergeCell ref="G32:N32"/>
    <mergeCell ref="C33:E33"/>
    <mergeCell ref="G33:N33"/>
    <mergeCell ref="J48:N48"/>
    <mergeCell ref="C35:E35"/>
    <mergeCell ref="G35:N35"/>
    <mergeCell ref="C36:E36"/>
    <mergeCell ref="G36:N36"/>
    <mergeCell ref="I1:N1"/>
    <mergeCell ref="I4:K4"/>
    <mergeCell ref="M4:N4"/>
    <mergeCell ref="C6:E6"/>
    <mergeCell ref="G6:N6"/>
    <mergeCell ref="I26:N26"/>
    <mergeCell ref="I29:K29"/>
    <mergeCell ref="M29:N29"/>
    <mergeCell ref="C31:E31"/>
    <mergeCell ref="G31:N31"/>
    <mergeCell ref="I27:N27"/>
    <mergeCell ref="I28:N28"/>
    <mergeCell ref="I51:N51"/>
    <mergeCell ref="I52:N52"/>
    <mergeCell ref="I53:N53"/>
    <mergeCell ref="I54:K54"/>
    <mergeCell ref="M54:N54"/>
    <mergeCell ref="C56:E56"/>
    <mergeCell ref="G56:N56"/>
    <mergeCell ref="C57:E57"/>
    <mergeCell ref="G57:N57"/>
    <mergeCell ref="C61:E61"/>
    <mergeCell ref="G61:N61"/>
    <mergeCell ref="J73:N73"/>
    <mergeCell ref="C58:E58"/>
    <mergeCell ref="G58:N58"/>
    <mergeCell ref="C60:E60"/>
    <mergeCell ref="G60:N60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 t="s">
        <v>101</v>
      </c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 t="s">
        <v>25</v>
      </c>
      <c r="F3" s="5"/>
      <c r="G3" s="6"/>
      <c r="H3" s="6"/>
      <c r="I3" s="7"/>
    </row>
    <row r="4" spans="1:9" ht="15" customHeight="1">
      <c r="A4" s="1"/>
      <c r="B4" s="11" t="s">
        <v>3</v>
      </c>
      <c r="C4" s="12"/>
      <c r="D4" s="12"/>
      <c r="E4" s="13" t="s">
        <v>102</v>
      </c>
      <c r="F4" s="5"/>
      <c r="G4" s="6"/>
      <c r="H4" s="6"/>
      <c r="I4" s="7"/>
    </row>
    <row r="5" spans="1:9" ht="15" customHeight="1">
      <c r="A5" s="20"/>
      <c r="B5" s="21"/>
      <c r="C5" s="21"/>
      <c r="D5" s="21"/>
      <c r="E5" s="22"/>
      <c r="F5" s="6"/>
      <c r="G5" s="6"/>
      <c r="H5" s="6"/>
      <c r="I5" s="7"/>
    </row>
    <row r="6" spans="1:9" ht="13.5" customHeight="1">
      <c r="A6" s="23"/>
      <c r="B6" s="23" t="s">
        <v>4</v>
      </c>
      <c r="C6" s="23" t="s">
        <v>14</v>
      </c>
      <c r="D6" s="23" t="s">
        <v>5</v>
      </c>
      <c r="E6" s="5"/>
      <c r="F6" s="6"/>
      <c r="G6" s="6"/>
      <c r="H6" s="6"/>
      <c r="I6" s="7"/>
    </row>
    <row r="7" spans="1:9" ht="13.5" customHeight="1">
      <c r="A7" s="24">
        <v>1</v>
      </c>
      <c r="B7" s="38" t="s">
        <v>106</v>
      </c>
      <c r="C7" s="38" t="s">
        <v>11</v>
      </c>
      <c r="D7" s="25"/>
      <c r="E7" s="26" t="s">
        <v>11</v>
      </c>
      <c r="F7" s="27"/>
      <c r="G7" s="27"/>
      <c r="H7" s="27"/>
      <c r="I7" s="28"/>
    </row>
    <row r="8" spans="1:9" ht="13.5" customHeight="1">
      <c r="A8" s="24">
        <v>2</v>
      </c>
      <c r="B8" s="38" t="s">
        <v>107</v>
      </c>
      <c r="C8" s="38" t="s">
        <v>10</v>
      </c>
      <c r="D8" s="25"/>
      <c r="E8" s="141" t="s">
        <v>160</v>
      </c>
      <c r="F8" s="26" t="s">
        <v>26</v>
      </c>
      <c r="G8" s="27"/>
      <c r="H8" s="27"/>
      <c r="I8" s="28"/>
    </row>
    <row r="9" spans="1:9" ht="13.5" customHeight="1">
      <c r="A9" s="31">
        <v>3</v>
      </c>
      <c r="B9" s="39" t="s">
        <v>105</v>
      </c>
      <c r="C9" s="39" t="s">
        <v>26</v>
      </c>
      <c r="D9" s="23"/>
      <c r="E9" s="26" t="s">
        <v>26</v>
      </c>
      <c r="F9" s="142" t="s">
        <v>160</v>
      </c>
      <c r="H9" s="27"/>
      <c r="I9" s="28"/>
    </row>
    <row r="10" spans="1:9" ht="13.5" customHeight="1">
      <c r="A10" s="31">
        <v>4</v>
      </c>
      <c r="B10" s="39" t="s">
        <v>108</v>
      </c>
      <c r="C10" s="39" t="s">
        <v>12</v>
      </c>
      <c r="D10" s="23"/>
      <c r="E10" s="142" t="s">
        <v>160</v>
      </c>
      <c r="F10" s="27"/>
      <c r="H10" s="27"/>
      <c r="I10" s="28"/>
    </row>
    <row r="11" ht="13.5" customHeight="1"/>
    <row r="12" ht="13.5" customHeight="1"/>
    <row r="13" ht="13.5" customHeight="1"/>
    <row r="14" ht="13.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  <row r="25" ht="12.75">
      <c r="A25" s="37"/>
    </row>
  </sheetData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 transitionEvaluation="1">
    <pageSetUpPr fitToPage="1"/>
  </sheetPr>
  <dimension ref="A1:O459"/>
  <sheetViews>
    <sheetView defaultGridColor="0" colorId="22" workbookViewId="0" topLeftCell="A1">
      <selection activeCell="I3" sqref="I3:N3"/>
    </sheetView>
  </sheetViews>
  <sheetFormatPr defaultColWidth="12.57421875" defaultRowHeight="12.75"/>
  <cols>
    <col min="1" max="1" width="5.28125" style="84" customWidth="1"/>
    <col min="2" max="2" width="7.7109375" style="84" customWidth="1"/>
    <col min="3" max="3" width="26.7109375" style="84" customWidth="1"/>
    <col min="4" max="4" width="13.7109375" style="84" customWidth="1"/>
    <col min="5" max="5" width="14.00390625" style="84" customWidth="1"/>
    <col min="6" max="10" width="7.421875" style="84" customWidth="1"/>
    <col min="11" max="12" width="3.7109375" style="84" customWidth="1"/>
    <col min="13" max="13" width="4.57421875" style="84" customWidth="1"/>
    <col min="14" max="14" width="5.00390625" style="84" customWidth="1"/>
    <col min="15" max="15" width="3.57421875" style="84" customWidth="1"/>
    <col min="16" max="16384" width="12.57421875" style="84" customWidth="1"/>
  </cols>
  <sheetData>
    <row r="1" spans="1:15" ht="18.75" customHeight="1">
      <c r="A1" s="82"/>
      <c r="D1" s="85"/>
      <c r="E1" s="85"/>
      <c r="F1" s="86"/>
      <c r="G1" s="87" t="s">
        <v>164</v>
      </c>
      <c r="H1" s="88"/>
      <c r="I1" s="168" t="s">
        <v>101</v>
      </c>
      <c r="J1" s="157"/>
      <c r="K1" s="157"/>
      <c r="L1" s="157"/>
      <c r="M1" s="157"/>
      <c r="N1" s="158"/>
      <c r="O1" s="83"/>
    </row>
    <row r="2" spans="1:15" ht="18" customHeight="1">
      <c r="A2" s="82"/>
      <c r="B2" s="89" t="s">
        <v>165</v>
      </c>
      <c r="D2" s="85"/>
      <c r="E2" s="85"/>
      <c r="F2" s="86"/>
      <c r="G2" s="87" t="s">
        <v>166</v>
      </c>
      <c r="H2" s="88"/>
      <c r="I2" s="168" t="s">
        <v>7</v>
      </c>
      <c r="J2" s="157"/>
      <c r="K2" s="157"/>
      <c r="L2" s="157"/>
      <c r="M2" s="157"/>
      <c r="N2" s="158"/>
      <c r="O2" s="83"/>
    </row>
    <row r="3" spans="1:15" ht="19.5" customHeight="1">
      <c r="A3" s="82"/>
      <c r="B3" s="85"/>
      <c r="C3" s="85" t="s">
        <v>167</v>
      </c>
      <c r="D3" s="85"/>
      <c r="E3" s="85"/>
      <c r="F3" s="85"/>
      <c r="G3" s="87" t="s">
        <v>168</v>
      </c>
      <c r="H3" s="90"/>
      <c r="I3" s="168" t="s">
        <v>211</v>
      </c>
      <c r="J3" s="168"/>
      <c r="K3" s="168"/>
      <c r="L3" s="168"/>
      <c r="M3" s="168"/>
      <c r="N3" s="169"/>
      <c r="O3" s="83"/>
    </row>
    <row r="4" spans="1:15" ht="18.75" customHeight="1">
      <c r="A4" s="82"/>
      <c r="B4" s="85"/>
      <c r="C4" s="85"/>
      <c r="D4" s="85"/>
      <c r="E4" s="85"/>
      <c r="F4" s="85"/>
      <c r="G4" s="87" t="s">
        <v>169</v>
      </c>
      <c r="H4" s="88"/>
      <c r="I4" s="170">
        <v>40874</v>
      </c>
      <c r="J4" s="171"/>
      <c r="K4" s="171"/>
      <c r="L4" s="91" t="s">
        <v>170</v>
      </c>
      <c r="M4" s="172" t="s">
        <v>138</v>
      </c>
      <c r="N4" s="169"/>
      <c r="O4" s="83"/>
    </row>
    <row r="5" spans="1:15" ht="18" customHeight="1" thickBot="1">
      <c r="A5" s="82"/>
      <c r="C5" s="92" t="s">
        <v>171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thickBot="1">
      <c r="A6" s="82"/>
      <c r="B6" s="93" t="s">
        <v>172</v>
      </c>
      <c r="C6" s="162" t="s">
        <v>11</v>
      </c>
      <c r="D6" s="163"/>
      <c r="E6" s="164"/>
      <c r="F6" s="94" t="s">
        <v>173</v>
      </c>
      <c r="G6" s="165" t="s">
        <v>10</v>
      </c>
      <c r="H6" s="166"/>
      <c r="I6" s="166"/>
      <c r="J6" s="166"/>
      <c r="K6" s="166"/>
      <c r="L6" s="166"/>
      <c r="M6" s="166"/>
      <c r="N6" s="167"/>
      <c r="O6" s="83"/>
    </row>
    <row r="7" spans="1:15" ht="22.5" customHeight="1" thickBot="1">
      <c r="A7" s="82"/>
      <c r="B7" s="95" t="s">
        <v>174</v>
      </c>
      <c r="C7" s="153" t="s">
        <v>207</v>
      </c>
      <c r="D7" s="154"/>
      <c r="E7" s="155"/>
      <c r="F7" s="96" t="s">
        <v>175</v>
      </c>
      <c r="G7" s="156" t="s">
        <v>209</v>
      </c>
      <c r="H7" s="157"/>
      <c r="I7" s="157"/>
      <c r="J7" s="157"/>
      <c r="K7" s="157"/>
      <c r="L7" s="157"/>
      <c r="M7" s="157"/>
      <c r="N7" s="158"/>
      <c r="O7" s="83"/>
    </row>
    <row r="8" spans="1:15" ht="18.75" customHeight="1" thickBot="1">
      <c r="A8" s="82"/>
      <c r="B8" s="97" t="s">
        <v>176</v>
      </c>
      <c r="C8" s="153" t="s">
        <v>208</v>
      </c>
      <c r="D8" s="154"/>
      <c r="E8" s="155"/>
      <c r="F8" s="96" t="s">
        <v>177</v>
      </c>
      <c r="G8" s="156" t="s">
        <v>210</v>
      </c>
      <c r="H8" s="157"/>
      <c r="I8" s="157"/>
      <c r="J8" s="157"/>
      <c r="K8" s="157"/>
      <c r="L8" s="157"/>
      <c r="M8" s="157"/>
      <c r="N8" s="158"/>
      <c r="O8" s="83"/>
    </row>
    <row r="9" spans="1:15" ht="19.5" customHeight="1" thickBot="1">
      <c r="A9" s="82"/>
      <c r="B9" s="98" t="s">
        <v>178</v>
      </c>
      <c r="C9" s="99"/>
      <c r="D9" s="100"/>
      <c r="E9" s="101"/>
      <c r="F9" s="102" t="s">
        <v>178</v>
      </c>
      <c r="G9" s="103"/>
      <c r="H9" s="104"/>
      <c r="I9" s="104"/>
      <c r="J9" s="104"/>
      <c r="K9" s="104"/>
      <c r="L9" s="104"/>
      <c r="M9" s="104"/>
      <c r="N9" s="104"/>
      <c r="O9" s="83"/>
    </row>
    <row r="10" spans="1:15" ht="15" customHeight="1" thickBot="1">
      <c r="A10" s="82"/>
      <c r="B10" s="95"/>
      <c r="C10" s="153" t="s">
        <v>207</v>
      </c>
      <c r="D10" s="154"/>
      <c r="E10" s="155"/>
      <c r="F10" s="96"/>
      <c r="G10" s="156" t="s">
        <v>209</v>
      </c>
      <c r="H10" s="157"/>
      <c r="I10" s="157"/>
      <c r="J10" s="157"/>
      <c r="K10" s="157"/>
      <c r="L10" s="157"/>
      <c r="M10" s="157"/>
      <c r="N10" s="158"/>
      <c r="O10" s="83"/>
    </row>
    <row r="11" spans="1:15" ht="20.25" customHeight="1" thickBot="1">
      <c r="A11" s="82"/>
      <c r="B11" s="105"/>
      <c r="C11" s="153" t="s">
        <v>208</v>
      </c>
      <c r="D11" s="154"/>
      <c r="E11" s="155"/>
      <c r="F11" s="96"/>
      <c r="G11" s="156" t="s">
        <v>210</v>
      </c>
      <c r="H11" s="157"/>
      <c r="I11" s="157"/>
      <c r="J11" s="157"/>
      <c r="K11" s="157"/>
      <c r="L11" s="157"/>
      <c r="M11" s="157"/>
      <c r="N11" s="158"/>
      <c r="O11" s="83"/>
    </row>
    <row r="12" spans="1:15" ht="21.75" customHeight="1">
      <c r="A12" s="82"/>
      <c r="B12" s="85"/>
      <c r="C12" s="85"/>
      <c r="D12" s="85"/>
      <c r="E12" s="85"/>
      <c r="F12" s="92" t="s">
        <v>179</v>
      </c>
      <c r="G12" s="92"/>
      <c r="H12" s="92"/>
      <c r="I12" s="92"/>
      <c r="J12" s="85"/>
      <c r="K12" s="85"/>
      <c r="L12" s="85"/>
      <c r="M12" s="106"/>
      <c r="N12" s="86"/>
      <c r="O12" s="83"/>
    </row>
    <row r="13" spans="1:15" ht="19.5" customHeight="1">
      <c r="A13" s="82"/>
      <c r="B13" s="107" t="s">
        <v>180</v>
      </c>
      <c r="C13" s="85"/>
      <c r="D13" s="85"/>
      <c r="E13" s="85"/>
      <c r="F13" s="108" t="s">
        <v>181</v>
      </c>
      <c r="G13" s="108" t="s">
        <v>182</v>
      </c>
      <c r="H13" s="108" t="s">
        <v>183</v>
      </c>
      <c r="I13" s="108" t="s">
        <v>184</v>
      </c>
      <c r="J13" s="108" t="s">
        <v>185</v>
      </c>
      <c r="K13" s="109" t="s">
        <v>186</v>
      </c>
      <c r="L13" s="110"/>
      <c r="M13" s="111" t="s">
        <v>187</v>
      </c>
      <c r="N13" s="112" t="s">
        <v>188</v>
      </c>
      <c r="O13" s="83"/>
    </row>
    <row r="14" spans="1:15" ht="17.25" customHeight="1">
      <c r="A14" s="82"/>
      <c r="B14" s="113" t="s">
        <v>189</v>
      </c>
      <c r="C14" s="114" t="str">
        <f>IF(+C7&gt;"",C7&amp;" - "&amp;G7,"")</f>
        <v>Kurvinen Matti - Ruotsalainen Markku</v>
      </c>
      <c r="D14" s="115"/>
      <c r="E14" s="116"/>
      <c r="F14" s="117">
        <v>6</v>
      </c>
      <c r="G14" s="117">
        <v>5</v>
      </c>
      <c r="H14" s="117">
        <v>4</v>
      </c>
      <c r="I14" s="118"/>
      <c r="J14" s="118"/>
      <c r="K14" s="119">
        <v>3</v>
      </c>
      <c r="L14" s="120">
        <v>0</v>
      </c>
      <c r="M14" s="121">
        <f aca="true" t="shared" si="0" ref="M14:N18">IF(K14=3,1,"")</f>
        <v>1</v>
      </c>
      <c r="N14" s="121">
        <f t="shared" si="0"/>
      </c>
      <c r="O14" s="83"/>
    </row>
    <row r="15" spans="1:15" ht="18.75" customHeight="1">
      <c r="A15" s="82"/>
      <c r="B15" s="113" t="s">
        <v>190</v>
      </c>
      <c r="C15" s="114" t="str">
        <f>IF(C8&gt;"",C8&amp;" - "&amp;G8,"")</f>
        <v>Hallbäck Thomas - Järvinen Heikki</v>
      </c>
      <c r="D15" s="122"/>
      <c r="E15" s="116"/>
      <c r="F15" s="123">
        <v>12</v>
      </c>
      <c r="G15" s="117">
        <v>7</v>
      </c>
      <c r="H15" s="117">
        <v>5</v>
      </c>
      <c r="I15" s="117" t="s">
        <v>2</v>
      </c>
      <c r="J15" s="117" t="s">
        <v>2</v>
      </c>
      <c r="K15" s="119">
        <v>3</v>
      </c>
      <c r="L15" s="120">
        <v>0</v>
      </c>
      <c r="M15" s="121">
        <f t="shared" si="0"/>
        <v>1</v>
      </c>
      <c r="N15" s="121">
        <f t="shared" si="0"/>
      </c>
      <c r="O15" s="83"/>
    </row>
    <row r="16" spans="1:15" ht="18.75" customHeight="1">
      <c r="A16" s="82"/>
      <c r="B16" s="124" t="s">
        <v>191</v>
      </c>
      <c r="C16" s="125" t="str">
        <f>IF(C10&gt;"",C10&amp;" / "&amp;C11,"")</f>
        <v>Kurvinen Matti / Hallbäck Thomas</v>
      </c>
      <c r="D16" s="126" t="str">
        <f>IF(G10&gt;"",G10&amp;" / "&amp;G11,"")</f>
        <v>Ruotsalainen Markku / Järvinen Heikki</v>
      </c>
      <c r="E16" s="127"/>
      <c r="F16" s="128">
        <v>1</v>
      </c>
      <c r="G16" s="129">
        <v>10</v>
      </c>
      <c r="H16" s="130">
        <v>6</v>
      </c>
      <c r="I16" s="131"/>
      <c r="J16" s="131"/>
      <c r="K16" s="119">
        <v>3</v>
      </c>
      <c r="L16" s="120">
        <v>0</v>
      </c>
      <c r="M16" s="121">
        <f t="shared" si="0"/>
        <v>1</v>
      </c>
      <c r="N16" s="121">
        <f t="shared" si="0"/>
      </c>
      <c r="O16" s="83"/>
    </row>
    <row r="17" spans="1:15" ht="18.75" customHeight="1">
      <c r="A17" s="82"/>
      <c r="B17" s="113" t="s">
        <v>192</v>
      </c>
      <c r="C17" s="114" t="str">
        <f>IF(+C7&gt;"",C7&amp;" - "&amp;G8,"")</f>
        <v>Kurvinen Matti - Järvinen Heikki</v>
      </c>
      <c r="D17" s="122"/>
      <c r="E17" s="116"/>
      <c r="F17" s="132" t="s">
        <v>2</v>
      </c>
      <c r="G17" s="117" t="s">
        <v>2</v>
      </c>
      <c r="H17" s="117" t="s">
        <v>2</v>
      </c>
      <c r="I17" s="117" t="s">
        <v>2</v>
      </c>
      <c r="J17" s="118"/>
      <c r="K17" s="119" t="s">
        <v>2</v>
      </c>
      <c r="L17" s="120" t="s">
        <v>2</v>
      </c>
      <c r="M17" s="121">
        <f t="shared" si="0"/>
      </c>
      <c r="N17" s="121">
        <f t="shared" si="0"/>
      </c>
      <c r="O17" s="83"/>
    </row>
    <row r="18" spans="1:15" ht="19.5" customHeight="1" thickBot="1">
      <c r="A18" s="82"/>
      <c r="B18" s="113" t="s">
        <v>193</v>
      </c>
      <c r="C18" s="114" t="str">
        <f>IF(+C8&gt;"",C8&amp;" - "&amp;G7,"")</f>
        <v>Hallbäck Thomas - Ruotsalainen Markku</v>
      </c>
      <c r="D18" s="122"/>
      <c r="E18" s="116"/>
      <c r="F18" s="133"/>
      <c r="G18" s="133"/>
      <c r="H18" s="133"/>
      <c r="I18" s="133"/>
      <c r="J18" s="133"/>
      <c r="K18" s="119" t="s">
        <v>2</v>
      </c>
      <c r="L18" s="120" t="s">
        <v>2</v>
      </c>
      <c r="M18" s="121">
        <f t="shared" si="0"/>
      </c>
      <c r="N18" s="121">
        <f t="shared" si="0"/>
      </c>
      <c r="O18" s="83"/>
    </row>
    <row r="19" spans="1:15" ht="19.5" customHeight="1" thickBot="1">
      <c r="A19" s="82"/>
      <c r="B19" s="85"/>
      <c r="C19" s="85"/>
      <c r="D19" s="85"/>
      <c r="E19" s="85"/>
      <c r="F19" s="85"/>
      <c r="G19" s="85"/>
      <c r="H19" s="85"/>
      <c r="I19" s="134" t="s">
        <v>194</v>
      </c>
      <c r="J19" s="135"/>
      <c r="K19" s="119" t="s">
        <v>2</v>
      </c>
      <c r="L19" s="136" t="s">
        <v>2</v>
      </c>
      <c r="M19" s="137">
        <v>3</v>
      </c>
      <c r="N19" s="138">
        <v>0</v>
      </c>
      <c r="O19" s="83"/>
    </row>
    <row r="20" spans="1:15" ht="21.75" customHeight="1">
      <c r="A20" s="82"/>
      <c r="B20" s="107" t="s">
        <v>195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5.75">
      <c r="A21" s="82"/>
      <c r="B21" s="107" t="s">
        <v>195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5">
      <c r="A22" s="82"/>
      <c r="B22" s="85" t="s">
        <v>196</v>
      </c>
      <c r="C22" s="85"/>
      <c r="D22" s="85" t="s">
        <v>197</v>
      </c>
      <c r="F22" s="85"/>
      <c r="G22" s="85" t="s">
        <v>151</v>
      </c>
      <c r="I22" s="85"/>
      <c r="J22" s="84" t="s">
        <v>198</v>
      </c>
      <c r="L22" s="85"/>
      <c r="M22" s="85"/>
      <c r="N22" s="85"/>
      <c r="O22" s="83"/>
    </row>
    <row r="23" spans="1:15" ht="18.75" thickBot="1">
      <c r="A23" s="82"/>
      <c r="B23" s="85"/>
      <c r="C23" s="85"/>
      <c r="D23" s="85"/>
      <c r="E23" s="85"/>
      <c r="F23" s="85"/>
      <c r="G23" s="85"/>
      <c r="H23" s="85"/>
      <c r="I23" s="85"/>
      <c r="J23" s="159" t="s">
        <v>11</v>
      </c>
      <c r="K23" s="160"/>
      <c r="L23" s="160"/>
      <c r="M23" s="160"/>
      <c r="N23" s="161"/>
      <c r="O23" s="83"/>
    </row>
    <row r="24" spans="1:15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O24" s="83"/>
    </row>
    <row r="25" spans="1:15" ht="9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O25" s="83"/>
    </row>
    <row r="26" spans="1:14" ht="15.75">
      <c r="A26" s="82"/>
      <c r="D26" s="85"/>
      <c r="E26" s="85"/>
      <c r="F26" s="86"/>
      <c r="G26" s="87" t="s">
        <v>164</v>
      </c>
      <c r="H26" s="88"/>
      <c r="I26" s="168" t="s">
        <v>101</v>
      </c>
      <c r="J26" s="157"/>
      <c r="K26" s="157"/>
      <c r="L26" s="157"/>
      <c r="M26" s="157"/>
      <c r="N26" s="158"/>
    </row>
    <row r="27" spans="1:14" ht="20.25">
      <c r="A27" s="82"/>
      <c r="B27" s="89" t="s">
        <v>165</v>
      </c>
      <c r="D27" s="85"/>
      <c r="E27" s="85"/>
      <c r="F27" s="86"/>
      <c r="G27" s="87" t="s">
        <v>166</v>
      </c>
      <c r="H27" s="88"/>
      <c r="I27" s="168" t="s">
        <v>7</v>
      </c>
      <c r="J27" s="157"/>
      <c r="K27" s="157"/>
      <c r="L27" s="157"/>
      <c r="M27" s="157"/>
      <c r="N27" s="158"/>
    </row>
    <row r="28" spans="1:14" ht="15.75">
      <c r="A28" s="82"/>
      <c r="B28" s="85"/>
      <c r="C28" s="85" t="s">
        <v>167</v>
      </c>
      <c r="D28" s="85"/>
      <c r="E28" s="85"/>
      <c r="F28" s="85"/>
      <c r="G28" s="87" t="s">
        <v>168</v>
      </c>
      <c r="H28" s="90"/>
      <c r="I28" s="168" t="s">
        <v>211</v>
      </c>
      <c r="J28" s="168"/>
      <c r="K28" s="168"/>
      <c r="L28" s="168"/>
      <c r="M28" s="168"/>
      <c r="N28" s="169"/>
    </row>
    <row r="29" spans="1:14" ht="15.75">
      <c r="A29" s="82"/>
      <c r="B29" s="85"/>
      <c r="C29" s="85"/>
      <c r="D29" s="85"/>
      <c r="E29" s="85"/>
      <c r="F29" s="85"/>
      <c r="G29" s="87" t="s">
        <v>169</v>
      </c>
      <c r="H29" s="88"/>
      <c r="I29" s="170">
        <v>40874</v>
      </c>
      <c r="J29" s="171"/>
      <c r="K29" s="171"/>
      <c r="L29" s="91" t="s">
        <v>170</v>
      </c>
      <c r="M29" s="172" t="s">
        <v>138</v>
      </c>
      <c r="N29" s="169"/>
    </row>
    <row r="30" spans="1:14" ht="15.75" thickBot="1">
      <c r="A30" s="82"/>
      <c r="C30" s="92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6.5" thickBot="1">
      <c r="A31" s="82"/>
      <c r="B31" s="93" t="s">
        <v>172</v>
      </c>
      <c r="C31" s="162" t="s">
        <v>26</v>
      </c>
      <c r="D31" s="163"/>
      <c r="E31" s="164"/>
      <c r="F31" s="94" t="s">
        <v>173</v>
      </c>
      <c r="G31" s="165" t="s">
        <v>12</v>
      </c>
      <c r="H31" s="166"/>
      <c r="I31" s="166"/>
      <c r="J31" s="166"/>
      <c r="K31" s="166"/>
      <c r="L31" s="166"/>
      <c r="M31" s="166"/>
      <c r="N31" s="167"/>
    </row>
    <row r="32" spans="1:14" ht="15.75" thickBot="1">
      <c r="A32" s="82"/>
      <c r="B32" s="95" t="s">
        <v>174</v>
      </c>
      <c r="C32" s="153" t="s">
        <v>203</v>
      </c>
      <c r="D32" s="154"/>
      <c r="E32" s="155"/>
      <c r="F32" s="96" t="s">
        <v>175</v>
      </c>
      <c r="G32" s="156" t="s">
        <v>205</v>
      </c>
      <c r="H32" s="157"/>
      <c r="I32" s="157"/>
      <c r="J32" s="157"/>
      <c r="K32" s="157"/>
      <c r="L32" s="157"/>
      <c r="M32" s="157"/>
      <c r="N32" s="158"/>
    </row>
    <row r="33" spans="1:14" ht="15.75" thickBot="1">
      <c r="A33" s="82"/>
      <c r="B33" s="97" t="s">
        <v>176</v>
      </c>
      <c r="C33" s="153" t="s">
        <v>204</v>
      </c>
      <c r="D33" s="154"/>
      <c r="E33" s="155"/>
      <c r="F33" s="96" t="s">
        <v>177</v>
      </c>
      <c r="G33" s="156" t="s">
        <v>206</v>
      </c>
      <c r="H33" s="157"/>
      <c r="I33" s="157"/>
      <c r="J33" s="157"/>
      <c r="K33" s="157"/>
      <c r="L33" s="157"/>
      <c r="M33" s="157"/>
      <c r="N33" s="158"/>
    </row>
    <row r="34" spans="1:14" ht="15.75" thickBot="1">
      <c r="A34" s="82"/>
      <c r="B34" s="98" t="s">
        <v>178</v>
      </c>
      <c r="C34" s="99"/>
      <c r="D34" s="100"/>
      <c r="E34" s="101"/>
      <c r="F34" s="102" t="s">
        <v>178</v>
      </c>
      <c r="G34" s="103"/>
      <c r="H34" s="104"/>
      <c r="I34" s="104"/>
      <c r="J34" s="104"/>
      <c r="K34" s="104"/>
      <c r="L34" s="104"/>
      <c r="M34" s="104"/>
      <c r="N34" s="104"/>
    </row>
    <row r="35" spans="1:14" ht="15.75" thickBot="1">
      <c r="A35" s="82"/>
      <c r="B35" s="95"/>
      <c r="C35" s="153" t="s">
        <v>203</v>
      </c>
      <c r="D35" s="154"/>
      <c r="E35" s="155"/>
      <c r="F35" s="96"/>
      <c r="G35" s="156" t="s">
        <v>205</v>
      </c>
      <c r="H35" s="157"/>
      <c r="I35" s="157"/>
      <c r="J35" s="157"/>
      <c r="K35" s="157"/>
      <c r="L35" s="157"/>
      <c r="M35" s="157"/>
      <c r="N35" s="158"/>
    </row>
    <row r="36" spans="1:14" ht="15.75" thickBot="1">
      <c r="A36" s="82"/>
      <c r="B36" s="105"/>
      <c r="C36" s="153" t="s">
        <v>204</v>
      </c>
      <c r="D36" s="154"/>
      <c r="E36" s="155"/>
      <c r="F36" s="96"/>
      <c r="G36" s="156" t="s">
        <v>206</v>
      </c>
      <c r="H36" s="157"/>
      <c r="I36" s="157"/>
      <c r="J36" s="157"/>
      <c r="K36" s="157"/>
      <c r="L36" s="157"/>
      <c r="M36" s="157"/>
      <c r="N36" s="158"/>
    </row>
    <row r="37" spans="1:14" ht="15.75">
      <c r="A37" s="82"/>
      <c r="B37" s="85"/>
      <c r="C37" s="85"/>
      <c r="D37" s="85"/>
      <c r="E37" s="85"/>
      <c r="F37" s="92" t="s">
        <v>179</v>
      </c>
      <c r="G37" s="92"/>
      <c r="H37" s="92"/>
      <c r="I37" s="92"/>
      <c r="J37" s="85"/>
      <c r="K37" s="85"/>
      <c r="L37" s="85"/>
      <c r="M37" s="106"/>
      <c r="N37" s="86"/>
    </row>
    <row r="38" spans="1:14" ht="15.75">
      <c r="A38" s="82"/>
      <c r="B38" s="107" t="s">
        <v>180</v>
      </c>
      <c r="C38" s="85"/>
      <c r="D38" s="85"/>
      <c r="E38" s="85"/>
      <c r="F38" s="108" t="s">
        <v>181</v>
      </c>
      <c r="G38" s="108" t="s">
        <v>182</v>
      </c>
      <c r="H38" s="108" t="s">
        <v>183</v>
      </c>
      <c r="I38" s="108" t="s">
        <v>184</v>
      </c>
      <c r="J38" s="108" t="s">
        <v>185</v>
      </c>
      <c r="K38" s="109" t="s">
        <v>186</v>
      </c>
      <c r="L38" s="110"/>
      <c r="M38" s="111" t="s">
        <v>187</v>
      </c>
      <c r="N38" s="112" t="s">
        <v>188</v>
      </c>
    </row>
    <row r="39" spans="1:14" ht="15.75">
      <c r="A39" s="82"/>
      <c r="B39" s="113" t="s">
        <v>189</v>
      </c>
      <c r="C39" s="114" t="str">
        <f>IF(+C32&gt;"",C32&amp;" - "&amp;G32,"")</f>
        <v>Korpela Veli-Matti - Yan Zhuo Ping</v>
      </c>
      <c r="D39" s="115"/>
      <c r="E39" s="116"/>
      <c r="F39" s="117">
        <v>3</v>
      </c>
      <c r="G39" s="117">
        <v>-3</v>
      </c>
      <c r="H39" s="117">
        <v>8</v>
      </c>
      <c r="I39" s="118">
        <v>8</v>
      </c>
      <c r="J39" s="118"/>
      <c r="K39" s="119">
        <v>3</v>
      </c>
      <c r="L39" s="120">
        <v>1</v>
      </c>
      <c r="M39" s="121">
        <f aca="true" t="shared" si="1" ref="M39:N43">IF(K39=3,1,"")</f>
        <v>1</v>
      </c>
      <c r="N39" s="121">
        <f t="shared" si="1"/>
      </c>
    </row>
    <row r="40" spans="1:14" ht="15.75">
      <c r="A40" s="82"/>
      <c r="B40" s="113" t="s">
        <v>190</v>
      </c>
      <c r="C40" s="114" t="str">
        <f>IF(C33&gt;"",C33&amp;" - "&amp;G33,"")</f>
        <v>Kuivalainen Veli-Matti - Cong Xisheng</v>
      </c>
      <c r="D40" s="122"/>
      <c r="E40" s="116"/>
      <c r="F40" s="123">
        <v>9</v>
      </c>
      <c r="G40" s="117">
        <v>8</v>
      </c>
      <c r="H40" s="117">
        <v>2</v>
      </c>
      <c r="I40" s="117" t="s">
        <v>2</v>
      </c>
      <c r="J40" s="117" t="s">
        <v>2</v>
      </c>
      <c r="K40" s="119">
        <v>3</v>
      </c>
      <c r="L40" s="120">
        <v>0</v>
      </c>
      <c r="M40" s="121">
        <f t="shared" si="1"/>
        <v>1</v>
      </c>
      <c r="N40" s="121">
        <f t="shared" si="1"/>
      </c>
    </row>
    <row r="41" spans="1:14" ht="15.75">
      <c r="A41" s="82"/>
      <c r="B41" s="124" t="s">
        <v>191</v>
      </c>
      <c r="C41" s="125" t="str">
        <f>IF(C35&gt;"",C35&amp;" / "&amp;C36,"")</f>
        <v>Korpela Veli-Matti / Kuivalainen Veli-Matti</v>
      </c>
      <c r="D41" s="126" t="str">
        <f>IF(G35&gt;"",G35&amp;" / "&amp;G36,"")</f>
        <v>Yan Zhuo Ping / Cong Xisheng</v>
      </c>
      <c r="E41" s="127"/>
      <c r="F41" s="128">
        <v>9</v>
      </c>
      <c r="G41" s="129">
        <v>13</v>
      </c>
      <c r="H41" s="130">
        <v>7</v>
      </c>
      <c r="I41" s="131"/>
      <c r="J41" s="131"/>
      <c r="K41" s="119">
        <v>3</v>
      </c>
      <c r="L41" s="120">
        <v>0</v>
      </c>
      <c r="M41" s="121">
        <f t="shared" si="1"/>
        <v>1</v>
      </c>
      <c r="N41" s="121">
        <f t="shared" si="1"/>
      </c>
    </row>
    <row r="42" spans="1:14" ht="15.75">
      <c r="A42" s="82"/>
      <c r="B42" s="113" t="s">
        <v>192</v>
      </c>
      <c r="C42" s="114" t="str">
        <f>IF(+C32&gt;"",C32&amp;" - "&amp;G33,"")</f>
        <v>Korpela Veli-Matti - Cong Xisheng</v>
      </c>
      <c r="D42" s="122"/>
      <c r="E42" s="116"/>
      <c r="F42" s="132" t="s">
        <v>2</v>
      </c>
      <c r="G42" s="117" t="s">
        <v>2</v>
      </c>
      <c r="H42" s="117" t="s">
        <v>2</v>
      </c>
      <c r="I42" s="117" t="s">
        <v>2</v>
      </c>
      <c r="J42" s="118"/>
      <c r="K42" s="119" t="s">
        <v>2</v>
      </c>
      <c r="L42" s="120" t="s">
        <v>2</v>
      </c>
      <c r="M42" s="121">
        <f t="shared" si="1"/>
      </c>
      <c r="N42" s="121">
        <f t="shared" si="1"/>
      </c>
    </row>
    <row r="43" spans="1:14" ht="16.5" thickBot="1">
      <c r="A43" s="82"/>
      <c r="B43" s="113" t="s">
        <v>193</v>
      </c>
      <c r="C43" s="114" t="str">
        <f>IF(+C33&gt;"",C33&amp;" - "&amp;G32,"")</f>
        <v>Kuivalainen Veli-Matti - Yan Zhuo Ping</v>
      </c>
      <c r="D43" s="122"/>
      <c r="E43" s="116"/>
      <c r="F43" s="133"/>
      <c r="G43" s="133"/>
      <c r="H43" s="133"/>
      <c r="I43" s="133"/>
      <c r="J43" s="133"/>
      <c r="K43" s="119" t="s">
        <v>2</v>
      </c>
      <c r="L43" s="120" t="s">
        <v>2</v>
      </c>
      <c r="M43" s="121">
        <f t="shared" si="1"/>
      </c>
      <c r="N43" s="121">
        <f t="shared" si="1"/>
      </c>
    </row>
    <row r="44" spans="1:14" ht="21" thickBot="1">
      <c r="A44" s="82"/>
      <c r="B44" s="85"/>
      <c r="C44" s="85"/>
      <c r="D44" s="85"/>
      <c r="E44" s="85"/>
      <c r="F44" s="85"/>
      <c r="G44" s="85"/>
      <c r="H44" s="85"/>
      <c r="I44" s="134" t="s">
        <v>194</v>
      </c>
      <c r="J44" s="135"/>
      <c r="K44" s="119" t="s">
        <v>2</v>
      </c>
      <c r="L44" s="136" t="s">
        <v>2</v>
      </c>
      <c r="M44" s="137">
        <v>3</v>
      </c>
      <c r="N44" s="138">
        <v>0</v>
      </c>
    </row>
    <row r="45" spans="1:14" ht="15.75">
      <c r="A45" s="82"/>
      <c r="B45" s="107" t="s">
        <v>195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82"/>
      <c r="B46" s="107" t="s">
        <v>195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5">
      <c r="A47" s="82"/>
      <c r="B47" s="85" t="s">
        <v>196</v>
      </c>
      <c r="C47" s="85"/>
      <c r="D47" s="85" t="s">
        <v>197</v>
      </c>
      <c r="F47" s="85"/>
      <c r="G47" s="85" t="s">
        <v>151</v>
      </c>
      <c r="I47" s="85"/>
      <c r="J47" s="84" t="s">
        <v>198</v>
      </c>
      <c r="L47" s="85"/>
      <c r="M47" s="85"/>
      <c r="N47" s="85"/>
    </row>
    <row r="48" spans="1:14" ht="18.75" thickBot="1">
      <c r="A48" s="82"/>
      <c r="B48" s="85"/>
      <c r="C48" s="85"/>
      <c r="D48" s="85"/>
      <c r="E48" s="85"/>
      <c r="F48" s="85"/>
      <c r="G48" s="85"/>
      <c r="H48" s="85"/>
      <c r="I48" s="85"/>
      <c r="J48" s="159" t="s">
        <v>26</v>
      </c>
      <c r="K48" s="160"/>
      <c r="L48" s="160"/>
      <c r="M48" s="160"/>
      <c r="N48" s="161"/>
    </row>
    <row r="49" spans="1:13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8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4" ht="15.75">
      <c r="A51" s="82"/>
      <c r="D51" s="85"/>
      <c r="E51" s="85"/>
      <c r="F51" s="86"/>
      <c r="G51" s="87" t="s">
        <v>164</v>
      </c>
      <c r="H51" s="88"/>
      <c r="I51" s="168" t="s">
        <v>101</v>
      </c>
      <c r="J51" s="157"/>
      <c r="K51" s="157"/>
      <c r="L51" s="157"/>
      <c r="M51" s="157"/>
      <c r="N51" s="158"/>
    </row>
    <row r="52" spans="1:14" ht="20.25">
      <c r="A52" s="82"/>
      <c r="B52" s="89" t="s">
        <v>165</v>
      </c>
      <c r="D52" s="85"/>
      <c r="E52" s="85"/>
      <c r="F52" s="86"/>
      <c r="G52" s="87" t="s">
        <v>166</v>
      </c>
      <c r="H52" s="88"/>
      <c r="I52" s="168" t="s">
        <v>7</v>
      </c>
      <c r="J52" s="157"/>
      <c r="K52" s="157"/>
      <c r="L52" s="157"/>
      <c r="M52" s="157"/>
      <c r="N52" s="158"/>
    </row>
    <row r="53" spans="1:14" ht="15.75">
      <c r="A53" s="82"/>
      <c r="B53" s="85"/>
      <c r="C53" s="85" t="s">
        <v>167</v>
      </c>
      <c r="D53" s="85"/>
      <c r="E53" s="85"/>
      <c r="F53" s="85"/>
      <c r="G53" s="87" t="s">
        <v>168</v>
      </c>
      <c r="H53" s="90"/>
      <c r="I53" s="168" t="s">
        <v>212</v>
      </c>
      <c r="J53" s="168"/>
      <c r="K53" s="168"/>
      <c r="L53" s="168"/>
      <c r="M53" s="168"/>
      <c r="N53" s="169"/>
    </row>
    <row r="54" spans="1:14" ht="15.75">
      <c r="A54" s="82"/>
      <c r="B54" s="85"/>
      <c r="C54" s="85"/>
      <c r="D54" s="85"/>
      <c r="E54" s="85"/>
      <c r="F54" s="85"/>
      <c r="G54" s="87" t="s">
        <v>169</v>
      </c>
      <c r="H54" s="88"/>
      <c r="I54" s="170">
        <v>40874</v>
      </c>
      <c r="J54" s="171"/>
      <c r="K54" s="171"/>
      <c r="L54" s="91" t="s">
        <v>170</v>
      </c>
      <c r="M54" s="172" t="s">
        <v>138</v>
      </c>
      <c r="N54" s="169"/>
    </row>
    <row r="55" spans="1:14" ht="15.75" thickBot="1">
      <c r="A55" s="82"/>
      <c r="C55" s="92" t="s">
        <v>171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 thickBot="1">
      <c r="A56" s="82"/>
      <c r="B56" s="93" t="s">
        <v>172</v>
      </c>
      <c r="C56" s="162" t="s">
        <v>11</v>
      </c>
      <c r="D56" s="163"/>
      <c r="E56" s="164"/>
      <c r="F56" s="94" t="s">
        <v>173</v>
      </c>
      <c r="G56" s="165" t="s">
        <v>26</v>
      </c>
      <c r="H56" s="166"/>
      <c r="I56" s="166"/>
      <c r="J56" s="166"/>
      <c r="K56" s="166"/>
      <c r="L56" s="166"/>
      <c r="M56" s="166"/>
      <c r="N56" s="167"/>
    </row>
    <row r="57" spans="1:14" ht="15.75" thickBot="1">
      <c r="A57" s="82"/>
      <c r="B57" s="95" t="s">
        <v>174</v>
      </c>
      <c r="C57" s="153" t="s">
        <v>207</v>
      </c>
      <c r="D57" s="154"/>
      <c r="E57" s="155"/>
      <c r="F57" s="96" t="s">
        <v>175</v>
      </c>
      <c r="G57" s="156" t="s">
        <v>203</v>
      </c>
      <c r="H57" s="157"/>
      <c r="I57" s="157"/>
      <c r="J57" s="157"/>
      <c r="K57" s="157"/>
      <c r="L57" s="157"/>
      <c r="M57" s="157"/>
      <c r="N57" s="158"/>
    </row>
    <row r="58" spans="1:14" ht="15.75" thickBot="1">
      <c r="A58" s="82"/>
      <c r="B58" s="97" t="s">
        <v>176</v>
      </c>
      <c r="C58" s="153" t="s">
        <v>208</v>
      </c>
      <c r="D58" s="154"/>
      <c r="E58" s="155"/>
      <c r="F58" s="96" t="s">
        <v>177</v>
      </c>
      <c r="G58" s="156" t="s">
        <v>204</v>
      </c>
      <c r="H58" s="157"/>
      <c r="I58" s="157"/>
      <c r="J58" s="157"/>
      <c r="K58" s="157"/>
      <c r="L58" s="157"/>
      <c r="M58" s="157"/>
      <c r="N58" s="158"/>
    </row>
    <row r="59" spans="1:14" ht="15.75" thickBot="1">
      <c r="A59" s="82"/>
      <c r="B59" s="98" t="s">
        <v>178</v>
      </c>
      <c r="C59" s="99"/>
      <c r="D59" s="100"/>
      <c r="E59" s="101"/>
      <c r="F59" s="102" t="s">
        <v>178</v>
      </c>
      <c r="G59" s="103"/>
      <c r="H59" s="104"/>
      <c r="I59" s="104"/>
      <c r="J59" s="104"/>
      <c r="K59" s="104"/>
      <c r="L59" s="104"/>
      <c r="M59" s="104"/>
      <c r="N59" s="104"/>
    </row>
    <row r="60" spans="1:14" ht="15.75" thickBot="1">
      <c r="A60" s="82"/>
      <c r="B60" s="95"/>
      <c r="C60" s="153" t="s">
        <v>207</v>
      </c>
      <c r="D60" s="154"/>
      <c r="E60" s="155"/>
      <c r="F60" s="96"/>
      <c r="G60" s="156" t="s">
        <v>203</v>
      </c>
      <c r="H60" s="157"/>
      <c r="I60" s="157"/>
      <c r="J60" s="157"/>
      <c r="K60" s="157"/>
      <c r="L60" s="157"/>
      <c r="M60" s="157"/>
      <c r="N60" s="158"/>
    </row>
    <row r="61" spans="1:14" ht="15.75" thickBot="1">
      <c r="A61" s="82"/>
      <c r="B61" s="105"/>
      <c r="C61" s="153" t="s">
        <v>208</v>
      </c>
      <c r="D61" s="154"/>
      <c r="E61" s="155"/>
      <c r="F61" s="96"/>
      <c r="G61" s="156" t="s">
        <v>204</v>
      </c>
      <c r="H61" s="157"/>
      <c r="I61" s="157"/>
      <c r="J61" s="157"/>
      <c r="K61" s="157"/>
      <c r="L61" s="157"/>
      <c r="M61" s="157"/>
      <c r="N61" s="158"/>
    </row>
    <row r="62" spans="1:14" ht="15.75">
      <c r="A62" s="82"/>
      <c r="B62" s="85"/>
      <c r="C62" s="85"/>
      <c r="D62" s="85"/>
      <c r="E62" s="85"/>
      <c r="F62" s="92" t="s">
        <v>179</v>
      </c>
      <c r="G62" s="92"/>
      <c r="H62" s="92"/>
      <c r="I62" s="92"/>
      <c r="J62" s="85"/>
      <c r="K62" s="85"/>
      <c r="L62" s="85"/>
      <c r="M62" s="106"/>
      <c r="N62" s="86"/>
    </row>
    <row r="63" spans="1:14" ht="15.75">
      <c r="A63" s="82"/>
      <c r="B63" s="107" t="s">
        <v>180</v>
      </c>
      <c r="C63" s="85"/>
      <c r="D63" s="85"/>
      <c r="E63" s="85"/>
      <c r="F63" s="108" t="s">
        <v>181</v>
      </c>
      <c r="G63" s="108" t="s">
        <v>182</v>
      </c>
      <c r="H63" s="108" t="s">
        <v>183</v>
      </c>
      <c r="I63" s="108" t="s">
        <v>184</v>
      </c>
      <c r="J63" s="108" t="s">
        <v>185</v>
      </c>
      <c r="K63" s="109" t="s">
        <v>186</v>
      </c>
      <c r="L63" s="110"/>
      <c r="M63" s="111" t="s">
        <v>187</v>
      </c>
      <c r="N63" s="112" t="s">
        <v>188</v>
      </c>
    </row>
    <row r="64" spans="1:14" ht="15.75">
      <c r="A64" s="82"/>
      <c r="B64" s="113" t="s">
        <v>189</v>
      </c>
      <c r="C64" s="114" t="str">
        <f>IF(+C57&gt;"",C57&amp;" - "&amp;G57,"")</f>
        <v>Kurvinen Matti - Korpela Veli-Matti</v>
      </c>
      <c r="D64" s="115"/>
      <c r="E64" s="116"/>
      <c r="F64" s="117">
        <v>-8</v>
      </c>
      <c r="G64" s="117">
        <v>8</v>
      </c>
      <c r="H64" s="117">
        <v>9</v>
      </c>
      <c r="I64" s="118">
        <v>-10</v>
      </c>
      <c r="J64" s="118">
        <v>-5</v>
      </c>
      <c r="K64" s="119">
        <v>2</v>
      </c>
      <c r="L64" s="120">
        <v>3</v>
      </c>
      <c r="M64" s="121">
        <f aca="true" t="shared" si="2" ref="M64:N68">IF(K64=3,1,"")</f>
      </c>
      <c r="N64" s="121">
        <f t="shared" si="2"/>
        <v>1</v>
      </c>
    </row>
    <row r="65" spans="1:14" ht="15.75">
      <c r="A65" s="82"/>
      <c r="B65" s="113" t="s">
        <v>190</v>
      </c>
      <c r="C65" s="114" t="str">
        <f>IF(C58&gt;"",C58&amp;" - "&amp;G58,"")</f>
        <v>Hallbäck Thomas - Kuivalainen Veli-Matti</v>
      </c>
      <c r="D65" s="122"/>
      <c r="E65" s="116"/>
      <c r="F65" s="123">
        <v>-9</v>
      </c>
      <c r="G65" s="117">
        <v>7</v>
      </c>
      <c r="H65" s="117">
        <v>-11</v>
      </c>
      <c r="I65" s="117">
        <v>-9</v>
      </c>
      <c r="J65" s="117" t="s">
        <v>2</v>
      </c>
      <c r="K65" s="119">
        <v>1</v>
      </c>
      <c r="L65" s="120">
        <v>3</v>
      </c>
      <c r="M65" s="121">
        <f t="shared" si="2"/>
      </c>
      <c r="N65" s="121">
        <f t="shared" si="2"/>
        <v>1</v>
      </c>
    </row>
    <row r="66" spans="1:14" ht="15.75">
      <c r="A66" s="82"/>
      <c r="B66" s="124" t="s">
        <v>191</v>
      </c>
      <c r="C66" s="125" t="str">
        <f>IF(C60&gt;"",C60&amp;" / "&amp;C61,"")</f>
        <v>Kurvinen Matti / Hallbäck Thomas</v>
      </c>
      <c r="D66" s="126" t="str">
        <f>IF(G60&gt;"",G60&amp;" / "&amp;G61,"")</f>
        <v>Korpela Veli-Matti / Kuivalainen Veli-Matti</v>
      </c>
      <c r="E66" s="127"/>
      <c r="F66" s="128">
        <v>7</v>
      </c>
      <c r="G66" s="129">
        <v>-10</v>
      </c>
      <c r="H66" s="130">
        <v>-7</v>
      </c>
      <c r="I66" s="131">
        <v>-6</v>
      </c>
      <c r="J66" s="131"/>
      <c r="K66" s="119">
        <v>1</v>
      </c>
      <c r="L66" s="120">
        <v>3</v>
      </c>
      <c r="M66" s="121">
        <f t="shared" si="2"/>
      </c>
      <c r="N66" s="121">
        <f t="shared" si="2"/>
        <v>1</v>
      </c>
    </row>
    <row r="67" spans="1:14" ht="15.75">
      <c r="A67" s="82"/>
      <c r="B67" s="113" t="s">
        <v>192</v>
      </c>
      <c r="C67" s="114" t="str">
        <f>IF(+C57&gt;"",C57&amp;" - "&amp;G58,"")</f>
        <v>Kurvinen Matti - Kuivalainen Veli-Matti</v>
      </c>
      <c r="D67" s="122"/>
      <c r="E67" s="116"/>
      <c r="F67" s="132" t="s">
        <v>2</v>
      </c>
      <c r="G67" s="117" t="s">
        <v>2</v>
      </c>
      <c r="H67" s="117" t="s">
        <v>2</v>
      </c>
      <c r="I67" s="117" t="s">
        <v>2</v>
      </c>
      <c r="J67" s="118"/>
      <c r="K67" s="119" t="s">
        <v>2</v>
      </c>
      <c r="L67" s="120" t="s">
        <v>2</v>
      </c>
      <c r="M67" s="121">
        <f t="shared" si="2"/>
      </c>
      <c r="N67" s="121">
        <f t="shared" si="2"/>
      </c>
    </row>
    <row r="68" spans="1:14" ht="16.5" thickBot="1">
      <c r="A68" s="82"/>
      <c r="B68" s="113" t="s">
        <v>193</v>
      </c>
      <c r="C68" s="114" t="str">
        <f>IF(+C58&gt;"",C58&amp;" - "&amp;G57,"")</f>
        <v>Hallbäck Thomas - Korpela Veli-Matti</v>
      </c>
      <c r="D68" s="122"/>
      <c r="E68" s="116"/>
      <c r="F68" s="133"/>
      <c r="G68" s="133"/>
      <c r="H68" s="133"/>
      <c r="I68" s="133"/>
      <c r="J68" s="133"/>
      <c r="K68" s="119" t="s">
        <v>2</v>
      </c>
      <c r="L68" s="120" t="s">
        <v>2</v>
      </c>
      <c r="M68" s="121">
        <f t="shared" si="2"/>
      </c>
      <c r="N68" s="121">
        <f t="shared" si="2"/>
      </c>
    </row>
    <row r="69" spans="1:14" ht="21" thickBot="1">
      <c r="A69" s="82"/>
      <c r="B69" s="85"/>
      <c r="C69" s="85"/>
      <c r="D69" s="85"/>
      <c r="E69" s="85"/>
      <c r="F69" s="85"/>
      <c r="G69" s="85"/>
      <c r="H69" s="85"/>
      <c r="I69" s="134" t="s">
        <v>194</v>
      </c>
      <c r="J69" s="135"/>
      <c r="K69" s="119" t="s">
        <v>2</v>
      </c>
      <c r="L69" s="136" t="s">
        <v>2</v>
      </c>
      <c r="M69" s="137">
        <v>0</v>
      </c>
      <c r="N69" s="138">
        <v>3</v>
      </c>
    </row>
    <row r="70" spans="1:14" ht="15.75">
      <c r="A70" s="82"/>
      <c r="B70" s="107" t="s">
        <v>195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5.75">
      <c r="A71" s="82"/>
      <c r="B71" s="107" t="s">
        <v>195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 ht="15">
      <c r="A72" s="82"/>
      <c r="B72" s="85" t="s">
        <v>196</v>
      </c>
      <c r="C72" s="85"/>
      <c r="D72" s="85" t="s">
        <v>197</v>
      </c>
      <c r="F72" s="85"/>
      <c r="G72" s="85" t="s">
        <v>151</v>
      </c>
      <c r="I72" s="85"/>
      <c r="J72" s="84" t="s">
        <v>198</v>
      </c>
      <c r="L72" s="85"/>
      <c r="M72" s="85"/>
      <c r="N72" s="85"/>
    </row>
    <row r="73" spans="1:14" ht="18.75" thickBot="1">
      <c r="A73" s="82"/>
      <c r="B73" s="85"/>
      <c r="C73" s="85"/>
      <c r="D73" s="85"/>
      <c r="E73" s="85"/>
      <c r="F73" s="85"/>
      <c r="G73" s="85"/>
      <c r="H73" s="85"/>
      <c r="I73" s="85"/>
      <c r="J73" s="159" t="s">
        <v>26</v>
      </c>
      <c r="K73" s="160"/>
      <c r="L73" s="160"/>
      <c r="M73" s="160"/>
      <c r="N73" s="161"/>
    </row>
    <row r="74" spans="1:13" ht="18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274" spans="1:13" ht="18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</row>
    <row r="275" spans="1:13" ht="18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</row>
    <row r="276" spans="1:13" ht="18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</row>
    <row r="277" spans="1:13" ht="18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</row>
    <row r="279" spans="1:13" ht="18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</row>
    <row r="280" spans="1:13" ht="18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</row>
    <row r="281" spans="1:13" ht="18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</row>
    <row r="282" spans="1:13" ht="18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</row>
    <row r="284" spans="1:13" ht="18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</row>
    <row r="285" spans="1:13" ht="18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</row>
    <row r="286" spans="1:13" ht="18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</row>
    <row r="287" spans="1:13" ht="18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</row>
    <row r="288" spans="1:13" ht="18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</row>
    <row r="289" spans="1:13" ht="18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</row>
    <row r="290" spans="1:13" ht="18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</row>
    <row r="291" spans="1:13" ht="18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18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</row>
    <row r="293" spans="1:13" ht="18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</row>
    <row r="294" spans="1:13" ht="18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</row>
    <row r="295" spans="1:13" ht="18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</row>
    <row r="296" spans="1:13" ht="18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</row>
    <row r="297" spans="1:13" ht="18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</row>
    <row r="298" spans="1:13" ht="18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</row>
    <row r="299" spans="1:13" ht="18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</row>
    <row r="301" spans="1:13" ht="18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</row>
    <row r="302" spans="1:13" ht="18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</row>
    <row r="303" spans="1:13" ht="18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</row>
    <row r="304" spans="1:13" ht="18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</row>
    <row r="306" spans="1:13" ht="18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</row>
    <row r="307" spans="1:13" ht="18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</row>
    <row r="308" spans="1:13" ht="18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</row>
    <row r="309" spans="1:13" ht="18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</row>
    <row r="311" spans="1:13" ht="18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</row>
    <row r="312" spans="1:13" ht="18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</row>
    <row r="313" spans="1:13" ht="18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</row>
    <row r="314" spans="1:13" ht="18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</row>
    <row r="316" spans="1:13" ht="18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</row>
    <row r="317" spans="1:13" ht="18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</row>
    <row r="318" spans="1:13" ht="18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</row>
    <row r="319" spans="1:13" ht="18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</row>
    <row r="321" spans="1:13" ht="18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</row>
    <row r="322" spans="1:13" ht="18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</row>
    <row r="323" spans="1:13" ht="18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</row>
    <row r="324" spans="1:13" ht="18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</row>
    <row r="325" spans="1:13" ht="18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</row>
    <row r="327" spans="1:13" ht="18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</row>
    <row r="328" spans="1:13" ht="18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</row>
    <row r="329" spans="1:13" ht="18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</row>
    <row r="330" spans="1:13" ht="18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</row>
    <row r="331" spans="1:13" ht="18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</row>
    <row r="332" spans="1:13" ht="18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</row>
    <row r="333" spans="1:13" ht="18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</row>
    <row r="334" spans="1:13" ht="18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</row>
    <row r="335" spans="1:13" ht="18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</row>
    <row r="336" spans="1:13" ht="18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</row>
    <row r="337" spans="1:13" ht="18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18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</row>
    <row r="339" spans="1:13" ht="18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</row>
    <row r="340" spans="1:13" ht="18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</row>
    <row r="341" spans="1:13" ht="18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</row>
    <row r="342" spans="1:13" ht="18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</row>
    <row r="343" spans="1:13" ht="18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</row>
    <row r="344" spans="1:13" ht="18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ht="18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</row>
    <row r="347" spans="1:13" ht="18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</row>
    <row r="348" spans="1:13" ht="18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</row>
    <row r="349" spans="1:13" ht="18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</row>
    <row r="350" spans="1:13" ht="18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</row>
    <row r="351" spans="1:13" ht="18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</row>
    <row r="352" spans="1:13" ht="18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</row>
    <row r="353" spans="1:13" ht="18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</row>
    <row r="354" spans="1:13" ht="18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18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</row>
    <row r="356" spans="1:13" ht="18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</row>
    <row r="357" spans="1:13" ht="18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</row>
    <row r="358" spans="1:13" ht="18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</row>
    <row r="359" spans="1:13" ht="18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</row>
    <row r="360" spans="1:13" ht="18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</row>
    <row r="361" spans="1:13" ht="18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</row>
    <row r="362" spans="1:13" ht="18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</row>
    <row r="364" spans="1:13" ht="18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</row>
    <row r="365" spans="1:13" ht="18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</row>
    <row r="366" spans="1:13" ht="18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</row>
    <row r="367" spans="1:13" ht="18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</row>
    <row r="369" spans="1:13" ht="18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</row>
    <row r="370" spans="1:13" ht="18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</row>
    <row r="371" spans="1:13" ht="18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</row>
    <row r="372" spans="1:13" ht="18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</row>
    <row r="374" spans="1:13" ht="18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</row>
    <row r="375" spans="1:13" ht="18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</row>
    <row r="376" spans="1:13" ht="18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</row>
    <row r="377" spans="1:13" ht="18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</row>
    <row r="379" spans="1:13" ht="18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</row>
    <row r="380" spans="1:13" ht="18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</row>
    <row r="381" spans="1:13" ht="18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1:13" ht="18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</row>
    <row r="383" spans="1:13" ht="18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</row>
    <row r="384" spans="1:13" ht="18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</row>
    <row r="385" spans="1:13" ht="18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18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</row>
    <row r="387" spans="1:13" ht="18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</row>
    <row r="388" spans="1:13" ht="18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</row>
    <row r="389" spans="1:13" ht="18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</row>
    <row r="390" spans="1:13" ht="18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</row>
    <row r="391" spans="1:13" ht="18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</row>
    <row r="392" spans="1:13" ht="18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3" spans="1:13" ht="18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</row>
    <row r="395" spans="1:13" ht="18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</row>
    <row r="396" spans="1:13" ht="18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</row>
    <row r="397" spans="1:13" ht="18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</row>
    <row r="398" spans="1:13" ht="18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</row>
    <row r="400" spans="1:13" ht="18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</row>
    <row r="401" spans="1:13" ht="18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</row>
    <row r="402" spans="1:13" ht="18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</row>
    <row r="403" spans="1:13" ht="18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</row>
    <row r="405" spans="1:13" ht="18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</row>
    <row r="406" spans="1:13" ht="18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</row>
    <row r="407" spans="1:13" ht="18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</row>
    <row r="408" spans="1:13" ht="18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</row>
    <row r="410" spans="1:13" ht="18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</row>
    <row r="411" spans="1:13" ht="18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</row>
    <row r="412" spans="1:13" ht="18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</row>
    <row r="413" spans="1:13" ht="18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</row>
    <row r="414" spans="1:13" ht="18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</row>
    <row r="415" spans="1:13" ht="18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</row>
    <row r="416" spans="1:13" ht="18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</row>
    <row r="417" spans="1:13" ht="18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</row>
    <row r="418" spans="1:13" ht="18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18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</row>
    <row r="420" spans="1:13" ht="18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</row>
    <row r="421" spans="1:13" ht="18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</row>
    <row r="422" spans="1:13" ht="18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spans="1:13" ht="18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spans="1:13" ht="18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spans="1:13" ht="18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spans="1:13" ht="18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spans="1:13" ht="18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spans="1:13" ht="18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spans="1:13" ht="18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spans="1:13" ht="18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ht="18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spans="1:13" ht="18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spans="1:13" ht="18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spans="1:13" ht="18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spans="1:13" ht="18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spans="1:13" ht="18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spans="1:13" ht="18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spans="1:13" ht="18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spans="1:13" ht="18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spans="1:13" ht="18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spans="1:13" ht="18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spans="1:13" ht="18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spans="1:13" ht="18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spans="1:13" ht="18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spans="1:13" ht="18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spans="1:13" ht="18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spans="1:13" ht="18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spans="1:13" ht="18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spans="1:13" ht="18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spans="1:13" ht="18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spans="1:13" ht="18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spans="1:13" ht="18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spans="1:13" ht="18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spans="1:13" ht="18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</sheetData>
  <mergeCells count="48">
    <mergeCell ref="G10:N10"/>
    <mergeCell ref="J23:N23"/>
    <mergeCell ref="I2:N2"/>
    <mergeCell ref="I3:N3"/>
    <mergeCell ref="G7:N7"/>
    <mergeCell ref="G8:N8"/>
    <mergeCell ref="G11:N11"/>
    <mergeCell ref="C7:E7"/>
    <mergeCell ref="C11:E11"/>
    <mergeCell ref="C8:E8"/>
    <mergeCell ref="C10:E10"/>
    <mergeCell ref="C32:E32"/>
    <mergeCell ref="G32:N32"/>
    <mergeCell ref="C33:E33"/>
    <mergeCell ref="G33:N33"/>
    <mergeCell ref="J48:N48"/>
    <mergeCell ref="C35:E35"/>
    <mergeCell ref="G35:N35"/>
    <mergeCell ref="C36:E36"/>
    <mergeCell ref="G36:N36"/>
    <mergeCell ref="I1:N1"/>
    <mergeCell ref="I4:K4"/>
    <mergeCell ref="M4:N4"/>
    <mergeCell ref="C6:E6"/>
    <mergeCell ref="G6:N6"/>
    <mergeCell ref="I26:N26"/>
    <mergeCell ref="I29:K29"/>
    <mergeCell ref="M29:N29"/>
    <mergeCell ref="C31:E31"/>
    <mergeCell ref="G31:N31"/>
    <mergeCell ref="I27:N27"/>
    <mergeCell ref="I28:N28"/>
    <mergeCell ref="I51:N51"/>
    <mergeCell ref="I52:N52"/>
    <mergeCell ref="I53:N53"/>
    <mergeCell ref="I54:K54"/>
    <mergeCell ref="M54:N54"/>
    <mergeCell ref="C56:E56"/>
    <mergeCell ref="G56:N56"/>
    <mergeCell ref="C57:E57"/>
    <mergeCell ref="G57:N57"/>
    <mergeCell ref="C61:E61"/>
    <mergeCell ref="G61:N61"/>
    <mergeCell ref="J73:N73"/>
    <mergeCell ref="C58:E58"/>
    <mergeCell ref="G58:N58"/>
    <mergeCell ref="C60:E60"/>
    <mergeCell ref="G60:N60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 t="s">
        <v>101</v>
      </c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 t="s">
        <v>33</v>
      </c>
      <c r="F3" s="5"/>
      <c r="G3" s="6"/>
      <c r="H3" s="6"/>
      <c r="I3" s="7"/>
    </row>
    <row r="4" spans="1:9" ht="15" customHeight="1">
      <c r="A4" s="1"/>
      <c r="B4" s="11" t="s">
        <v>3</v>
      </c>
      <c r="C4" s="12"/>
      <c r="D4" s="12"/>
      <c r="E4" s="13" t="s">
        <v>102</v>
      </c>
      <c r="F4" s="5"/>
      <c r="G4" s="6"/>
      <c r="H4" s="6"/>
      <c r="I4" s="7"/>
    </row>
    <row r="5" spans="1:9" ht="15" customHeight="1">
      <c r="A5" s="20"/>
      <c r="B5" s="21"/>
      <c r="C5" s="21"/>
      <c r="D5" s="21"/>
      <c r="E5" s="22"/>
      <c r="F5" s="6"/>
      <c r="G5" s="6"/>
      <c r="H5" s="6"/>
      <c r="I5" s="7"/>
    </row>
    <row r="6" spans="1:9" ht="13.5" customHeight="1">
      <c r="A6" s="23"/>
      <c r="B6" s="23" t="s">
        <v>4</v>
      </c>
      <c r="C6" s="23" t="s">
        <v>14</v>
      </c>
      <c r="D6" s="23" t="s">
        <v>5</v>
      </c>
      <c r="E6" s="5"/>
      <c r="F6" s="6"/>
      <c r="G6" s="6"/>
      <c r="H6" s="6"/>
      <c r="I6" s="7"/>
    </row>
    <row r="7" spans="1:9" ht="13.5" customHeight="1">
      <c r="A7" s="24">
        <v>1</v>
      </c>
      <c r="B7" s="38" t="s">
        <v>106</v>
      </c>
      <c r="C7" s="38" t="s">
        <v>11</v>
      </c>
      <c r="D7" s="25"/>
      <c r="E7" s="26" t="s">
        <v>11</v>
      </c>
      <c r="F7" s="27"/>
      <c r="G7" s="27"/>
      <c r="H7" s="27"/>
      <c r="I7" s="28"/>
    </row>
    <row r="8" spans="1:9" ht="13.5" customHeight="1">
      <c r="A8" s="24">
        <v>2</v>
      </c>
      <c r="B8" s="38" t="s">
        <v>110</v>
      </c>
      <c r="C8" s="38" t="s">
        <v>40</v>
      </c>
      <c r="D8" s="25"/>
      <c r="E8" s="143" t="s">
        <v>213</v>
      </c>
      <c r="F8" s="26" t="s">
        <v>11</v>
      </c>
      <c r="G8" s="27"/>
      <c r="H8" s="27"/>
      <c r="I8" s="28"/>
    </row>
    <row r="9" spans="1:9" ht="13.5" customHeight="1">
      <c r="A9" s="31">
        <v>3</v>
      </c>
      <c r="B9" s="39" t="s">
        <v>107</v>
      </c>
      <c r="C9" s="39" t="s">
        <v>10</v>
      </c>
      <c r="D9" s="23"/>
      <c r="E9" s="26" t="s">
        <v>26</v>
      </c>
      <c r="F9" s="141" t="s">
        <v>160</v>
      </c>
      <c r="G9" s="32"/>
      <c r="H9" s="27"/>
      <c r="I9" s="28"/>
    </row>
    <row r="10" spans="1:9" ht="13.5" customHeight="1">
      <c r="A10" s="31">
        <v>4</v>
      </c>
      <c r="B10" s="39" t="s">
        <v>111</v>
      </c>
      <c r="C10" s="39" t="s">
        <v>26</v>
      </c>
      <c r="D10" s="23"/>
      <c r="E10" s="144" t="s">
        <v>159</v>
      </c>
      <c r="F10" s="34"/>
      <c r="G10" s="26" t="s">
        <v>11</v>
      </c>
      <c r="H10" s="27"/>
      <c r="I10" s="28"/>
    </row>
    <row r="11" spans="1:9" ht="13.5" customHeight="1">
      <c r="A11" s="24">
        <v>5</v>
      </c>
      <c r="B11" s="38" t="s">
        <v>112</v>
      </c>
      <c r="C11" s="38" t="s">
        <v>9</v>
      </c>
      <c r="D11" s="25"/>
      <c r="E11" s="26" t="s">
        <v>9</v>
      </c>
      <c r="F11" s="34"/>
      <c r="G11" s="146" t="s">
        <v>159</v>
      </c>
      <c r="I11" s="28"/>
    </row>
    <row r="12" spans="1:9" ht="13.5" customHeight="1">
      <c r="A12" s="24">
        <v>6</v>
      </c>
      <c r="B12" s="38" t="s">
        <v>113</v>
      </c>
      <c r="C12" s="38" t="s">
        <v>8</v>
      </c>
      <c r="D12" s="25"/>
      <c r="E12" s="143" t="s">
        <v>213</v>
      </c>
      <c r="F12" s="145" t="s">
        <v>12</v>
      </c>
      <c r="I12" s="28"/>
    </row>
    <row r="13" spans="1:9" ht="13.5" customHeight="1">
      <c r="A13" s="31">
        <v>7</v>
      </c>
      <c r="B13" s="39" t="s">
        <v>114</v>
      </c>
      <c r="C13" s="39" t="s">
        <v>7</v>
      </c>
      <c r="D13" s="23"/>
      <c r="E13" s="26" t="s">
        <v>12</v>
      </c>
      <c r="F13" s="144" t="s">
        <v>159</v>
      </c>
      <c r="I13" s="28"/>
    </row>
    <row r="14" spans="1:9" ht="13.5" customHeight="1">
      <c r="A14" s="31">
        <v>8</v>
      </c>
      <c r="B14" s="39" t="s">
        <v>145</v>
      </c>
      <c r="C14" s="39" t="s">
        <v>12</v>
      </c>
      <c r="D14" s="23"/>
      <c r="E14" s="142" t="s">
        <v>160</v>
      </c>
      <c r="F14" s="27"/>
      <c r="I14" s="28"/>
    </row>
    <row r="15" spans="6:9" ht="15" customHeight="1">
      <c r="F15" s="27"/>
      <c r="I15" s="28"/>
    </row>
    <row r="16" ht="13.5" customHeight="1">
      <c r="I16" s="28"/>
    </row>
    <row r="17" ht="13.5" customHeight="1">
      <c r="I17" s="28"/>
    </row>
    <row r="18" ht="13.5" customHeight="1">
      <c r="I18" s="28"/>
    </row>
    <row r="19" ht="13.5" customHeight="1">
      <c r="I19" s="28"/>
    </row>
    <row r="20" ht="13.5" customHeight="1">
      <c r="I20" s="28"/>
    </row>
    <row r="21" ht="13.5" customHeight="1">
      <c r="I21" s="28"/>
    </row>
    <row r="22" ht="13.5" customHeight="1">
      <c r="I22" s="28"/>
    </row>
    <row r="23" spans="7:9" ht="13.5" customHeight="1">
      <c r="G23" s="27"/>
      <c r="H23" s="27"/>
      <c r="I23" s="28"/>
    </row>
    <row r="24" spans="7:9" ht="15" customHeight="1">
      <c r="G24" s="6"/>
      <c r="H24" s="6"/>
      <c r="I24" s="7"/>
    </row>
  </sheetData>
  <printOptions/>
  <pageMargins left="0.2" right="0.2" top="0.2" bottom="0.3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6" transitionEvaluation="1">
    <pageSetUpPr fitToPage="1"/>
  </sheetPr>
  <dimension ref="A1:O459"/>
  <sheetViews>
    <sheetView defaultGridColor="0" colorId="22" workbookViewId="0" topLeftCell="A1">
      <selection activeCell="I3" sqref="I3:N3"/>
    </sheetView>
  </sheetViews>
  <sheetFormatPr defaultColWidth="12.57421875" defaultRowHeight="12.75"/>
  <cols>
    <col min="1" max="1" width="5.28125" style="84" customWidth="1"/>
    <col min="2" max="2" width="7.7109375" style="84" customWidth="1"/>
    <col min="3" max="3" width="26.7109375" style="84" customWidth="1"/>
    <col min="4" max="4" width="13.7109375" style="84" customWidth="1"/>
    <col min="5" max="5" width="14.00390625" style="84" customWidth="1"/>
    <col min="6" max="10" width="7.421875" style="84" customWidth="1"/>
    <col min="11" max="12" width="3.7109375" style="84" customWidth="1"/>
    <col min="13" max="13" width="4.57421875" style="84" customWidth="1"/>
    <col min="14" max="14" width="5.00390625" style="84" customWidth="1"/>
    <col min="15" max="15" width="3.57421875" style="84" customWidth="1"/>
    <col min="16" max="16384" width="12.57421875" style="84" customWidth="1"/>
  </cols>
  <sheetData>
    <row r="1" spans="1:15" ht="18.75" customHeight="1">
      <c r="A1" s="82"/>
      <c r="D1" s="85"/>
      <c r="E1" s="85"/>
      <c r="F1" s="86"/>
      <c r="G1" s="87" t="s">
        <v>164</v>
      </c>
      <c r="H1" s="88"/>
      <c r="I1" s="168" t="s">
        <v>101</v>
      </c>
      <c r="J1" s="157"/>
      <c r="K1" s="157"/>
      <c r="L1" s="157"/>
      <c r="M1" s="157"/>
      <c r="N1" s="158"/>
      <c r="O1" s="83"/>
    </row>
    <row r="2" spans="1:15" ht="18" customHeight="1">
      <c r="A2" s="82"/>
      <c r="B2" s="89" t="s">
        <v>165</v>
      </c>
      <c r="D2" s="85"/>
      <c r="E2" s="85"/>
      <c r="F2" s="86"/>
      <c r="G2" s="87" t="s">
        <v>166</v>
      </c>
      <c r="H2" s="88"/>
      <c r="I2" s="168" t="s">
        <v>7</v>
      </c>
      <c r="J2" s="157"/>
      <c r="K2" s="157"/>
      <c r="L2" s="157"/>
      <c r="M2" s="157"/>
      <c r="N2" s="158"/>
      <c r="O2" s="83"/>
    </row>
    <row r="3" spans="1:15" ht="19.5" customHeight="1">
      <c r="A3" s="82"/>
      <c r="B3" s="85"/>
      <c r="C3" s="85" t="s">
        <v>167</v>
      </c>
      <c r="D3" s="85"/>
      <c r="E3" s="85"/>
      <c r="F3" s="85"/>
      <c r="G3" s="87" t="s">
        <v>168</v>
      </c>
      <c r="H3" s="90"/>
      <c r="I3" s="168" t="s">
        <v>214</v>
      </c>
      <c r="J3" s="168"/>
      <c r="K3" s="168"/>
      <c r="L3" s="168"/>
      <c r="M3" s="168"/>
      <c r="N3" s="169"/>
      <c r="O3" s="83"/>
    </row>
    <row r="4" spans="1:15" ht="18.75" customHeight="1">
      <c r="A4" s="82"/>
      <c r="B4" s="85"/>
      <c r="C4" s="85"/>
      <c r="D4" s="85"/>
      <c r="E4" s="85"/>
      <c r="F4" s="85"/>
      <c r="G4" s="87" t="s">
        <v>169</v>
      </c>
      <c r="H4" s="88"/>
      <c r="I4" s="170">
        <v>40874</v>
      </c>
      <c r="J4" s="171"/>
      <c r="K4" s="171"/>
      <c r="L4" s="91" t="s">
        <v>170</v>
      </c>
      <c r="M4" s="168" t="s">
        <v>137</v>
      </c>
      <c r="N4" s="169"/>
      <c r="O4" s="83"/>
    </row>
    <row r="5" spans="1:15" ht="18" customHeight="1" thickBot="1">
      <c r="A5" s="82"/>
      <c r="C5" s="92" t="s">
        <v>171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thickBot="1">
      <c r="A6" s="82"/>
      <c r="B6" s="93" t="s">
        <v>172</v>
      </c>
      <c r="C6" s="162" t="s">
        <v>11</v>
      </c>
      <c r="D6" s="163"/>
      <c r="E6" s="164"/>
      <c r="F6" s="94" t="s">
        <v>173</v>
      </c>
      <c r="G6" s="165" t="s">
        <v>40</v>
      </c>
      <c r="H6" s="166"/>
      <c r="I6" s="166"/>
      <c r="J6" s="166"/>
      <c r="K6" s="166"/>
      <c r="L6" s="166"/>
      <c r="M6" s="166"/>
      <c r="N6" s="167"/>
      <c r="O6" s="83"/>
    </row>
    <row r="7" spans="1:15" ht="22.5" customHeight="1" thickBot="1">
      <c r="A7" s="82"/>
      <c r="B7" s="95" t="s">
        <v>174</v>
      </c>
      <c r="C7" s="153" t="s">
        <v>208</v>
      </c>
      <c r="D7" s="154"/>
      <c r="E7" s="155"/>
      <c r="F7" s="96" t="s">
        <v>175</v>
      </c>
      <c r="G7" s="156" t="s">
        <v>215</v>
      </c>
      <c r="H7" s="157"/>
      <c r="I7" s="157"/>
      <c r="J7" s="157"/>
      <c r="K7" s="157"/>
      <c r="L7" s="157"/>
      <c r="M7" s="157"/>
      <c r="N7" s="158"/>
      <c r="O7" s="83"/>
    </row>
    <row r="8" spans="1:15" ht="18.75" customHeight="1" thickBot="1">
      <c r="A8" s="82"/>
      <c r="B8" s="97" t="s">
        <v>176</v>
      </c>
      <c r="C8" s="153" t="s">
        <v>207</v>
      </c>
      <c r="D8" s="154"/>
      <c r="E8" s="155"/>
      <c r="F8" s="96" t="s">
        <v>177</v>
      </c>
      <c r="G8" s="156" t="s">
        <v>216</v>
      </c>
      <c r="H8" s="157"/>
      <c r="I8" s="157"/>
      <c r="J8" s="157"/>
      <c r="K8" s="157"/>
      <c r="L8" s="157"/>
      <c r="M8" s="157"/>
      <c r="N8" s="158"/>
      <c r="O8" s="83"/>
    </row>
    <row r="9" spans="1:15" ht="19.5" customHeight="1" thickBot="1">
      <c r="A9" s="82"/>
      <c r="B9" s="98" t="s">
        <v>178</v>
      </c>
      <c r="C9" s="99"/>
      <c r="D9" s="100"/>
      <c r="E9" s="101"/>
      <c r="F9" s="102" t="s">
        <v>178</v>
      </c>
      <c r="G9" s="103"/>
      <c r="H9" s="104"/>
      <c r="I9" s="104"/>
      <c r="J9" s="104"/>
      <c r="K9" s="104"/>
      <c r="L9" s="104"/>
      <c r="M9" s="104"/>
      <c r="N9" s="104"/>
      <c r="O9" s="83"/>
    </row>
    <row r="10" spans="1:15" ht="15" customHeight="1" thickBot="1">
      <c r="A10" s="82"/>
      <c r="B10" s="95"/>
      <c r="C10" s="153" t="s">
        <v>208</v>
      </c>
      <c r="D10" s="154"/>
      <c r="E10" s="155"/>
      <c r="F10" s="96"/>
      <c r="G10" s="156" t="s">
        <v>215</v>
      </c>
      <c r="H10" s="157"/>
      <c r="I10" s="157"/>
      <c r="J10" s="157"/>
      <c r="K10" s="157"/>
      <c r="L10" s="157"/>
      <c r="M10" s="157"/>
      <c r="N10" s="158"/>
      <c r="O10" s="83"/>
    </row>
    <row r="11" spans="1:15" ht="20.25" customHeight="1" thickBot="1">
      <c r="A11" s="82"/>
      <c r="B11" s="105"/>
      <c r="C11" s="153" t="s">
        <v>207</v>
      </c>
      <c r="D11" s="154"/>
      <c r="E11" s="155"/>
      <c r="F11" s="96"/>
      <c r="G11" s="156" t="s">
        <v>216</v>
      </c>
      <c r="H11" s="157"/>
      <c r="I11" s="157"/>
      <c r="J11" s="157"/>
      <c r="K11" s="157"/>
      <c r="L11" s="157"/>
      <c r="M11" s="157"/>
      <c r="N11" s="158"/>
      <c r="O11" s="83"/>
    </row>
    <row r="12" spans="1:15" ht="21.75" customHeight="1">
      <c r="A12" s="82"/>
      <c r="B12" s="85"/>
      <c r="C12" s="85"/>
      <c r="D12" s="85"/>
      <c r="E12" s="85"/>
      <c r="F12" s="92" t="s">
        <v>179</v>
      </c>
      <c r="G12" s="92"/>
      <c r="H12" s="92"/>
      <c r="I12" s="92"/>
      <c r="J12" s="85"/>
      <c r="K12" s="85"/>
      <c r="L12" s="85"/>
      <c r="M12" s="106"/>
      <c r="N12" s="86"/>
      <c r="O12" s="83"/>
    </row>
    <row r="13" spans="1:15" ht="19.5" customHeight="1">
      <c r="A13" s="82"/>
      <c r="B13" s="107" t="s">
        <v>180</v>
      </c>
      <c r="C13" s="85"/>
      <c r="D13" s="85"/>
      <c r="E13" s="85"/>
      <c r="F13" s="108" t="s">
        <v>181</v>
      </c>
      <c r="G13" s="108" t="s">
        <v>182</v>
      </c>
      <c r="H13" s="108" t="s">
        <v>183</v>
      </c>
      <c r="I13" s="108" t="s">
        <v>184</v>
      </c>
      <c r="J13" s="108" t="s">
        <v>185</v>
      </c>
      <c r="K13" s="109" t="s">
        <v>186</v>
      </c>
      <c r="L13" s="110"/>
      <c r="M13" s="111" t="s">
        <v>187</v>
      </c>
      <c r="N13" s="112" t="s">
        <v>188</v>
      </c>
      <c r="O13" s="83"/>
    </row>
    <row r="14" spans="1:15" ht="17.25" customHeight="1">
      <c r="A14" s="82"/>
      <c r="B14" s="113" t="s">
        <v>189</v>
      </c>
      <c r="C14" s="114" t="str">
        <f>IF(+C7&gt;"",C7&amp;" - "&amp;G7,"")</f>
        <v>Hallbäck Thomas - Löppönen Hannu</v>
      </c>
      <c r="D14" s="115"/>
      <c r="E14" s="116"/>
      <c r="F14" s="117">
        <v>-7</v>
      </c>
      <c r="G14" s="117">
        <v>-9</v>
      </c>
      <c r="H14" s="117">
        <v>7</v>
      </c>
      <c r="I14" s="118">
        <v>8</v>
      </c>
      <c r="J14" s="118">
        <v>-7</v>
      </c>
      <c r="K14" s="119">
        <v>2</v>
      </c>
      <c r="L14" s="120">
        <v>3</v>
      </c>
      <c r="M14" s="121">
        <f aca="true" t="shared" si="0" ref="M14:N18">IF(K14=3,1,"")</f>
      </c>
      <c r="N14" s="121">
        <f t="shared" si="0"/>
        <v>1</v>
      </c>
      <c r="O14" s="83"/>
    </row>
    <row r="15" spans="1:15" ht="18.75" customHeight="1">
      <c r="A15" s="82"/>
      <c r="B15" s="113" t="s">
        <v>190</v>
      </c>
      <c r="C15" s="114" t="str">
        <f>IF(C8&gt;"",C8&amp;" - "&amp;G8,"")</f>
        <v>Kurvinen Matti - Kiias Tom</v>
      </c>
      <c r="D15" s="122"/>
      <c r="E15" s="116"/>
      <c r="F15" s="123">
        <v>4</v>
      </c>
      <c r="G15" s="117">
        <v>9</v>
      </c>
      <c r="H15" s="117">
        <v>4</v>
      </c>
      <c r="I15" s="117" t="s">
        <v>2</v>
      </c>
      <c r="J15" s="117" t="s">
        <v>2</v>
      </c>
      <c r="K15" s="119">
        <v>3</v>
      </c>
      <c r="L15" s="120">
        <v>0</v>
      </c>
      <c r="M15" s="121">
        <f t="shared" si="0"/>
        <v>1</v>
      </c>
      <c r="N15" s="121">
        <f t="shared" si="0"/>
      </c>
      <c r="O15" s="83"/>
    </row>
    <row r="16" spans="1:15" ht="18.75" customHeight="1">
      <c r="A16" s="82"/>
      <c r="B16" s="124" t="s">
        <v>191</v>
      </c>
      <c r="C16" s="125" t="str">
        <f>IF(C10&gt;"",C10&amp;" / "&amp;C11,"")</f>
        <v>Hallbäck Thomas / Kurvinen Matti</v>
      </c>
      <c r="D16" s="126" t="str">
        <f>IF(G10&gt;"",G10&amp;" / "&amp;G11,"")</f>
        <v>Löppönen Hannu / Kiias Tom</v>
      </c>
      <c r="E16" s="127"/>
      <c r="F16" s="128">
        <v>-9</v>
      </c>
      <c r="G16" s="129">
        <v>5</v>
      </c>
      <c r="H16" s="130">
        <v>5</v>
      </c>
      <c r="I16" s="131">
        <v>-9</v>
      </c>
      <c r="J16" s="131">
        <v>9</v>
      </c>
      <c r="K16" s="119">
        <v>3</v>
      </c>
      <c r="L16" s="120">
        <v>2</v>
      </c>
      <c r="M16" s="121">
        <f t="shared" si="0"/>
        <v>1</v>
      </c>
      <c r="N16" s="121">
        <f t="shared" si="0"/>
      </c>
      <c r="O16" s="83"/>
    </row>
    <row r="17" spans="1:15" ht="18.75" customHeight="1">
      <c r="A17" s="82"/>
      <c r="B17" s="113" t="s">
        <v>192</v>
      </c>
      <c r="C17" s="114" t="str">
        <f>IF(+C7&gt;"",C7&amp;" - "&amp;G8,"")</f>
        <v>Hallbäck Thomas - Kiias Tom</v>
      </c>
      <c r="D17" s="122"/>
      <c r="E17" s="116"/>
      <c r="F17" s="132">
        <v>5</v>
      </c>
      <c r="G17" s="117">
        <v>3</v>
      </c>
      <c r="H17" s="117">
        <v>4</v>
      </c>
      <c r="I17" s="117" t="s">
        <v>2</v>
      </c>
      <c r="J17" s="118"/>
      <c r="K17" s="119">
        <v>3</v>
      </c>
      <c r="L17" s="120">
        <v>0</v>
      </c>
      <c r="M17" s="121">
        <f t="shared" si="0"/>
        <v>1</v>
      </c>
      <c r="N17" s="121">
        <f t="shared" si="0"/>
      </c>
      <c r="O17" s="83"/>
    </row>
    <row r="18" spans="1:15" ht="19.5" customHeight="1" thickBot="1">
      <c r="A18" s="82"/>
      <c r="B18" s="113" t="s">
        <v>193</v>
      </c>
      <c r="C18" s="114" t="str">
        <f>IF(+C8&gt;"",C8&amp;" - "&amp;G7,"")</f>
        <v>Kurvinen Matti - Löppönen Hannu</v>
      </c>
      <c r="D18" s="122"/>
      <c r="E18" s="116"/>
      <c r="F18" s="133"/>
      <c r="G18" s="133"/>
      <c r="H18" s="133"/>
      <c r="I18" s="133"/>
      <c r="J18" s="133"/>
      <c r="K18" s="119" t="s">
        <v>2</v>
      </c>
      <c r="L18" s="120" t="s">
        <v>2</v>
      </c>
      <c r="M18" s="121">
        <f t="shared" si="0"/>
      </c>
      <c r="N18" s="121">
        <f t="shared" si="0"/>
      </c>
      <c r="O18" s="83"/>
    </row>
    <row r="19" spans="1:15" ht="19.5" customHeight="1" thickBot="1">
      <c r="A19" s="82"/>
      <c r="B19" s="85"/>
      <c r="C19" s="85"/>
      <c r="D19" s="85"/>
      <c r="E19" s="85"/>
      <c r="F19" s="85"/>
      <c r="G19" s="85"/>
      <c r="H19" s="85"/>
      <c r="I19" s="134" t="s">
        <v>194</v>
      </c>
      <c r="J19" s="135"/>
      <c r="K19" s="119" t="s">
        <v>2</v>
      </c>
      <c r="L19" s="136" t="s">
        <v>2</v>
      </c>
      <c r="M19" s="137">
        <v>3</v>
      </c>
      <c r="N19" s="138">
        <v>1</v>
      </c>
      <c r="O19" s="83"/>
    </row>
    <row r="20" spans="1:15" ht="21.75" customHeight="1">
      <c r="A20" s="82"/>
      <c r="B20" s="107" t="s">
        <v>195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3"/>
    </row>
    <row r="21" spans="1:15" ht="15.75">
      <c r="A21" s="82"/>
      <c r="B21" s="107" t="s">
        <v>195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3"/>
    </row>
    <row r="22" spans="1:15" ht="15">
      <c r="A22" s="82"/>
      <c r="B22" s="85" t="s">
        <v>196</v>
      </c>
      <c r="C22" s="85"/>
      <c r="D22" s="85" t="s">
        <v>197</v>
      </c>
      <c r="F22" s="85"/>
      <c r="G22" s="85" t="s">
        <v>151</v>
      </c>
      <c r="I22" s="85"/>
      <c r="J22" s="84" t="s">
        <v>198</v>
      </c>
      <c r="L22" s="85"/>
      <c r="M22" s="85"/>
      <c r="N22" s="85"/>
      <c r="O22" s="83"/>
    </row>
    <row r="23" spans="1:15" ht="18.75" thickBot="1">
      <c r="A23" s="82"/>
      <c r="B23" s="85"/>
      <c r="C23" s="85"/>
      <c r="D23" s="85"/>
      <c r="E23" s="85"/>
      <c r="F23" s="85"/>
      <c r="G23" s="85"/>
      <c r="H23" s="85"/>
      <c r="I23" s="85"/>
      <c r="J23" s="159" t="s">
        <v>11</v>
      </c>
      <c r="K23" s="160"/>
      <c r="L23" s="160"/>
      <c r="M23" s="160"/>
      <c r="N23" s="161"/>
      <c r="O23" s="83"/>
    </row>
    <row r="24" spans="1:15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O24" s="83"/>
    </row>
    <row r="25" spans="1:15" ht="9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O25" s="83"/>
    </row>
    <row r="26" spans="1:14" ht="15.75">
      <c r="A26" s="82"/>
      <c r="D26" s="85"/>
      <c r="E26" s="85"/>
      <c r="F26" s="86"/>
      <c r="G26" s="87" t="s">
        <v>164</v>
      </c>
      <c r="H26" s="88"/>
      <c r="I26" s="168" t="s">
        <v>101</v>
      </c>
      <c r="J26" s="157"/>
      <c r="K26" s="157"/>
      <c r="L26" s="157"/>
      <c r="M26" s="157"/>
      <c r="N26" s="158"/>
    </row>
    <row r="27" spans="1:14" ht="20.25">
      <c r="A27" s="82"/>
      <c r="B27" s="89" t="s">
        <v>165</v>
      </c>
      <c r="D27" s="85"/>
      <c r="E27" s="85"/>
      <c r="F27" s="86"/>
      <c r="G27" s="87" t="s">
        <v>166</v>
      </c>
      <c r="H27" s="88"/>
      <c r="I27" s="168" t="s">
        <v>7</v>
      </c>
      <c r="J27" s="157"/>
      <c r="K27" s="157"/>
      <c r="L27" s="157"/>
      <c r="M27" s="157"/>
      <c r="N27" s="158"/>
    </row>
    <row r="28" spans="1:14" ht="15.75">
      <c r="A28" s="82"/>
      <c r="B28" s="85"/>
      <c r="C28" s="85" t="s">
        <v>167</v>
      </c>
      <c r="D28" s="85"/>
      <c r="E28" s="85"/>
      <c r="F28" s="85"/>
      <c r="G28" s="87" t="s">
        <v>168</v>
      </c>
      <c r="H28" s="90"/>
      <c r="I28" s="168" t="s">
        <v>214</v>
      </c>
      <c r="J28" s="168"/>
      <c r="K28" s="168"/>
      <c r="L28" s="168"/>
      <c r="M28" s="168"/>
      <c r="N28" s="169"/>
    </row>
    <row r="29" spans="1:14" ht="15.75">
      <c r="A29" s="82"/>
      <c r="B29" s="85"/>
      <c r="C29" s="85"/>
      <c r="D29" s="85"/>
      <c r="E29" s="85"/>
      <c r="F29" s="85"/>
      <c r="G29" s="87" t="s">
        <v>169</v>
      </c>
      <c r="H29" s="88"/>
      <c r="I29" s="170">
        <v>40874</v>
      </c>
      <c r="J29" s="171"/>
      <c r="K29" s="171"/>
      <c r="L29" s="91" t="s">
        <v>170</v>
      </c>
      <c r="M29" s="168" t="s">
        <v>137</v>
      </c>
      <c r="N29" s="169"/>
    </row>
    <row r="30" spans="1:14" ht="15.75" thickBot="1">
      <c r="A30" s="82"/>
      <c r="C30" s="92" t="s">
        <v>171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6.5" thickBot="1">
      <c r="A31" s="82"/>
      <c r="B31" s="93" t="s">
        <v>172</v>
      </c>
      <c r="C31" s="162" t="s">
        <v>26</v>
      </c>
      <c r="D31" s="163"/>
      <c r="E31" s="164"/>
      <c r="F31" s="94" t="s">
        <v>173</v>
      </c>
      <c r="G31" s="165" t="s">
        <v>10</v>
      </c>
      <c r="H31" s="166"/>
      <c r="I31" s="166"/>
      <c r="J31" s="166"/>
      <c r="K31" s="166"/>
      <c r="L31" s="166"/>
      <c r="M31" s="166"/>
      <c r="N31" s="167"/>
    </row>
    <row r="32" spans="1:14" ht="15.75" thickBot="1">
      <c r="A32" s="82"/>
      <c r="B32" s="95" t="s">
        <v>174</v>
      </c>
      <c r="C32" s="153" t="s">
        <v>217</v>
      </c>
      <c r="D32" s="154"/>
      <c r="E32" s="155"/>
      <c r="F32" s="96" t="s">
        <v>175</v>
      </c>
      <c r="G32" s="156" t="s">
        <v>209</v>
      </c>
      <c r="H32" s="157"/>
      <c r="I32" s="157"/>
      <c r="J32" s="157"/>
      <c r="K32" s="157"/>
      <c r="L32" s="157"/>
      <c r="M32" s="157"/>
      <c r="N32" s="158"/>
    </row>
    <row r="33" spans="1:14" ht="15.75" thickBot="1">
      <c r="A33" s="82"/>
      <c r="B33" s="97" t="s">
        <v>176</v>
      </c>
      <c r="C33" s="153" t="s">
        <v>218</v>
      </c>
      <c r="D33" s="154"/>
      <c r="E33" s="155"/>
      <c r="F33" s="96" t="s">
        <v>177</v>
      </c>
      <c r="G33" s="156" t="s">
        <v>210</v>
      </c>
      <c r="H33" s="157"/>
      <c r="I33" s="157"/>
      <c r="J33" s="157"/>
      <c r="K33" s="157"/>
      <c r="L33" s="157"/>
      <c r="M33" s="157"/>
      <c r="N33" s="158"/>
    </row>
    <row r="34" spans="1:14" ht="15.75" thickBot="1">
      <c r="A34" s="82"/>
      <c r="B34" s="98" t="s">
        <v>178</v>
      </c>
      <c r="C34" s="99"/>
      <c r="D34" s="100"/>
      <c r="E34" s="101"/>
      <c r="F34" s="102" t="s">
        <v>178</v>
      </c>
      <c r="G34" s="103"/>
      <c r="H34" s="104"/>
      <c r="I34" s="104"/>
      <c r="J34" s="104"/>
      <c r="K34" s="104"/>
      <c r="L34" s="104"/>
      <c r="M34" s="104"/>
      <c r="N34" s="104"/>
    </row>
    <row r="35" spans="1:14" ht="15.75" thickBot="1">
      <c r="A35" s="82"/>
      <c r="B35" s="95"/>
      <c r="C35" s="153" t="s">
        <v>217</v>
      </c>
      <c r="D35" s="154"/>
      <c r="E35" s="155"/>
      <c r="F35" s="96"/>
      <c r="G35" s="156" t="s">
        <v>209</v>
      </c>
      <c r="H35" s="157"/>
      <c r="I35" s="157"/>
      <c r="J35" s="157"/>
      <c r="K35" s="157"/>
      <c r="L35" s="157"/>
      <c r="M35" s="157"/>
      <c r="N35" s="158"/>
    </row>
    <row r="36" spans="1:14" ht="15.75" thickBot="1">
      <c r="A36" s="82"/>
      <c r="B36" s="105"/>
      <c r="C36" s="153" t="s">
        <v>218</v>
      </c>
      <c r="D36" s="154"/>
      <c r="E36" s="155"/>
      <c r="F36" s="96"/>
      <c r="G36" s="156" t="s">
        <v>210</v>
      </c>
      <c r="H36" s="157"/>
      <c r="I36" s="157"/>
      <c r="J36" s="157"/>
      <c r="K36" s="157"/>
      <c r="L36" s="157"/>
      <c r="M36" s="157"/>
      <c r="N36" s="158"/>
    </row>
    <row r="37" spans="1:14" ht="15.75">
      <c r="A37" s="82"/>
      <c r="B37" s="85"/>
      <c r="C37" s="85"/>
      <c r="D37" s="85"/>
      <c r="E37" s="85"/>
      <c r="F37" s="92" t="s">
        <v>179</v>
      </c>
      <c r="G37" s="92"/>
      <c r="H37" s="92"/>
      <c r="I37" s="92"/>
      <c r="J37" s="85"/>
      <c r="K37" s="85"/>
      <c r="L37" s="85"/>
      <c r="M37" s="106"/>
      <c r="N37" s="86"/>
    </row>
    <row r="38" spans="1:14" ht="15.75">
      <c r="A38" s="82"/>
      <c r="B38" s="107" t="s">
        <v>180</v>
      </c>
      <c r="C38" s="85"/>
      <c r="D38" s="85"/>
      <c r="E38" s="85"/>
      <c r="F38" s="108" t="s">
        <v>181</v>
      </c>
      <c r="G38" s="108" t="s">
        <v>182</v>
      </c>
      <c r="H38" s="108" t="s">
        <v>183</v>
      </c>
      <c r="I38" s="108" t="s">
        <v>184</v>
      </c>
      <c r="J38" s="108" t="s">
        <v>185</v>
      </c>
      <c r="K38" s="109" t="s">
        <v>186</v>
      </c>
      <c r="L38" s="110"/>
      <c r="M38" s="111" t="s">
        <v>187</v>
      </c>
      <c r="N38" s="112" t="s">
        <v>188</v>
      </c>
    </row>
    <row r="39" spans="1:14" ht="15.75">
      <c r="A39" s="82"/>
      <c r="B39" s="113" t="s">
        <v>189</v>
      </c>
      <c r="C39" s="114" t="str">
        <f>IF(+C32&gt;"",C32&amp;" - "&amp;G32,"")</f>
        <v>Kara Tauno - Ruotsalainen Markku</v>
      </c>
      <c r="D39" s="115"/>
      <c r="E39" s="116"/>
      <c r="F39" s="117">
        <v>-6</v>
      </c>
      <c r="G39" s="117">
        <v>-8</v>
      </c>
      <c r="H39" s="117">
        <v>6</v>
      </c>
      <c r="I39" s="118">
        <v>-6</v>
      </c>
      <c r="J39" s="118"/>
      <c r="K39" s="119">
        <v>1</v>
      </c>
      <c r="L39" s="120">
        <v>3</v>
      </c>
      <c r="M39" s="121">
        <f aca="true" t="shared" si="1" ref="M39:N43">IF(K39=3,1,"")</f>
      </c>
      <c r="N39" s="121">
        <f t="shared" si="1"/>
        <v>1</v>
      </c>
    </row>
    <row r="40" spans="1:14" ht="15.75">
      <c r="A40" s="82"/>
      <c r="B40" s="113" t="s">
        <v>190</v>
      </c>
      <c r="C40" s="114" t="str">
        <f>IF(C33&gt;"",C33&amp;" - "&amp;G33,"")</f>
        <v>Lehtonen Kari - Järvinen Heikki</v>
      </c>
      <c r="D40" s="122"/>
      <c r="E40" s="116"/>
      <c r="F40" s="123">
        <v>-9</v>
      </c>
      <c r="G40" s="117">
        <v>-5</v>
      </c>
      <c r="H40" s="117">
        <v>-9</v>
      </c>
      <c r="I40" s="117" t="s">
        <v>2</v>
      </c>
      <c r="J40" s="117" t="s">
        <v>2</v>
      </c>
      <c r="K40" s="119">
        <v>0</v>
      </c>
      <c r="L40" s="120">
        <v>3</v>
      </c>
      <c r="M40" s="121">
        <f t="shared" si="1"/>
      </c>
      <c r="N40" s="121">
        <f t="shared" si="1"/>
        <v>1</v>
      </c>
    </row>
    <row r="41" spans="1:14" ht="15.75">
      <c r="A41" s="82"/>
      <c r="B41" s="124" t="s">
        <v>191</v>
      </c>
      <c r="C41" s="125" t="str">
        <f>IF(C35&gt;"",C35&amp;" / "&amp;C36,"")</f>
        <v>Kara Tauno / Lehtonen Kari</v>
      </c>
      <c r="D41" s="126" t="str">
        <f>IF(G35&gt;"",G35&amp;" / "&amp;G36,"")</f>
        <v>Ruotsalainen Markku / Järvinen Heikki</v>
      </c>
      <c r="E41" s="127"/>
      <c r="F41" s="128">
        <v>-7</v>
      </c>
      <c r="G41" s="129">
        <v>9</v>
      </c>
      <c r="H41" s="130">
        <v>3</v>
      </c>
      <c r="I41" s="131">
        <v>-7</v>
      </c>
      <c r="J41" s="131">
        <v>9</v>
      </c>
      <c r="K41" s="119">
        <v>3</v>
      </c>
      <c r="L41" s="120">
        <v>2</v>
      </c>
      <c r="M41" s="121">
        <f t="shared" si="1"/>
        <v>1</v>
      </c>
      <c r="N41" s="121">
        <f t="shared" si="1"/>
      </c>
    </row>
    <row r="42" spans="1:14" ht="15.75">
      <c r="A42" s="82"/>
      <c r="B42" s="113" t="s">
        <v>192</v>
      </c>
      <c r="C42" s="114" t="str">
        <f>IF(+C32&gt;"",C32&amp;" - "&amp;G33,"")</f>
        <v>Kara Tauno - Järvinen Heikki</v>
      </c>
      <c r="D42" s="122"/>
      <c r="E42" s="116"/>
      <c r="F42" s="132">
        <v>10</v>
      </c>
      <c r="G42" s="117">
        <v>-11</v>
      </c>
      <c r="H42" s="117">
        <v>-5</v>
      </c>
      <c r="I42" s="117">
        <v>6</v>
      </c>
      <c r="J42" s="118">
        <v>7</v>
      </c>
      <c r="K42" s="119">
        <v>3</v>
      </c>
      <c r="L42" s="120">
        <v>2</v>
      </c>
      <c r="M42" s="121">
        <f t="shared" si="1"/>
        <v>1</v>
      </c>
      <c r="N42" s="121">
        <f t="shared" si="1"/>
      </c>
    </row>
    <row r="43" spans="1:14" ht="16.5" thickBot="1">
      <c r="A43" s="82"/>
      <c r="B43" s="113" t="s">
        <v>193</v>
      </c>
      <c r="C43" s="114" t="str">
        <f>IF(+C33&gt;"",C33&amp;" - "&amp;G32,"")</f>
        <v>Lehtonen Kari - Ruotsalainen Markku</v>
      </c>
      <c r="D43" s="122"/>
      <c r="E43" s="116"/>
      <c r="F43" s="133">
        <v>4</v>
      </c>
      <c r="G43" s="133">
        <v>4</v>
      </c>
      <c r="H43" s="133">
        <v>5</v>
      </c>
      <c r="I43" s="133"/>
      <c r="J43" s="133"/>
      <c r="K43" s="119">
        <v>3</v>
      </c>
      <c r="L43" s="120">
        <v>0</v>
      </c>
      <c r="M43" s="121">
        <f t="shared" si="1"/>
        <v>1</v>
      </c>
      <c r="N43" s="121">
        <f t="shared" si="1"/>
      </c>
    </row>
    <row r="44" spans="1:14" ht="21" thickBot="1">
      <c r="A44" s="82"/>
      <c r="B44" s="85"/>
      <c r="C44" s="85"/>
      <c r="D44" s="85"/>
      <c r="E44" s="85"/>
      <c r="F44" s="85"/>
      <c r="G44" s="85"/>
      <c r="H44" s="85"/>
      <c r="I44" s="134" t="s">
        <v>194</v>
      </c>
      <c r="J44" s="135"/>
      <c r="K44" s="119" t="s">
        <v>2</v>
      </c>
      <c r="L44" s="136" t="s">
        <v>2</v>
      </c>
      <c r="M44" s="137">
        <v>3</v>
      </c>
      <c r="N44" s="138">
        <v>2</v>
      </c>
    </row>
    <row r="45" spans="1:14" ht="15.75">
      <c r="A45" s="82"/>
      <c r="B45" s="107" t="s">
        <v>195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5.75">
      <c r="A46" s="82"/>
      <c r="B46" s="107" t="s">
        <v>195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5">
      <c r="A47" s="82"/>
      <c r="B47" s="85" t="s">
        <v>196</v>
      </c>
      <c r="C47" s="85"/>
      <c r="D47" s="85" t="s">
        <v>197</v>
      </c>
      <c r="F47" s="85"/>
      <c r="G47" s="85" t="s">
        <v>151</v>
      </c>
      <c r="I47" s="85"/>
      <c r="J47" s="84" t="s">
        <v>198</v>
      </c>
      <c r="L47" s="85"/>
      <c r="M47" s="85"/>
      <c r="N47" s="85"/>
    </row>
    <row r="48" spans="1:14" ht="18.75" thickBot="1">
      <c r="A48" s="82"/>
      <c r="B48" s="85"/>
      <c r="C48" s="85"/>
      <c r="D48" s="85"/>
      <c r="E48" s="85"/>
      <c r="F48" s="85"/>
      <c r="G48" s="85"/>
      <c r="H48" s="85"/>
      <c r="I48" s="85"/>
      <c r="J48" s="159" t="s">
        <v>26</v>
      </c>
      <c r="K48" s="160"/>
      <c r="L48" s="160"/>
      <c r="M48" s="160"/>
      <c r="N48" s="161"/>
    </row>
    <row r="49" spans="1:13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ht="18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4" ht="15.75">
      <c r="A51" s="82"/>
      <c r="D51" s="85"/>
      <c r="E51" s="85"/>
      <c r="F51" s="86"/>
      <c r="G51" s="87" t="s">
        <v>164</v>
      </c>
      <c r="H51" s="88"/>
      <c r="I51" s="168" t="s">
        <v>101</v>
      </c>
      <c r="J51" s="157"/>
      <c r="K51" s="157"/>
      <c r="L51" s="157"/>
      <c r="M51" s="157"/>
      <c r="N51" s="158"/>
    </row>
    <row r="52" spans="1:14" ht="20.25">
      <c r="A52" s="82"/>
      <c r="B52" s="89" t="s">
        <v>165</v>
      </c>
      <c r="D52" s="85"/>
      <c r="E52" s="85"/>
      <c r="F52" s="86"/>
      <c r="G52" s="87" t="s">
        <v>166</v>
      </c>
      <c r="H52" s="88"/>
      <c r="I52" s="168" t="s">
        <v>7</v>
      </c>
      <c r="J52" s="157"/>
      <c r="K52" s="157"/>
      <c r="L52" s="157"/>
      <c r="M52" s="157"/>
      <c r="N52" s="158"/>
    </row>
    <row r="53" spans="1:14" ht="15.75">
      <c r="A53" s="82"/>
      <c r="B53" s="85"/>
      <c r="C53" s="85" t="s">
        <v>167</v>
      </c>
      <c r="D53" s="85"/>
      <c r="E53" s="85"/>
      <c r="F53" s="85"/>
      <c r="G53" s="87" t="s">
        <v>168</v>
      </c>
      <c r="H53" s="90"/>
      <c r="I53" s="168" t="s">
        <v>214</v>
      </c>
      <c r="J53" s="168"/>
      <c r="K53" s="168"/>
      <c r="L53" s="168"/>
      <c r="M53" s="168"/>
      <c r="N53" s="169"/>
    </row>
    <row r="54" spans="1:14" ht="15.75">
      <c r="A54" s="82"/>
      <c r="B54" s="85"/>
      <c r="C54" s="85"/>
      <c r="D54" s="85"/>
      <c r="E54" s="85"/>
      <c r="F54" s="85"/>
      <c r="G54" s="87" t="s">
        <v>169</v>
      </c>
      <c r="H54" s="88"/>
      <c r="I54" s="170">
        <v>40874</v>
      </c>
      <c r="J54" s="171"/>
      <c r="K54" s="171"/>
      <c r="L54" s="91" t="s">
        <v>170</v>
      </c>
      <c r="M54" s="168" t="s">
        <v>137</v>
      </c>
      <c r="N54" s="169"/>
    </row>
    <row r="55" spans="1:14" ht="15.75" thickBot="1">
      <c r="A55" s="82"/>
      <c r="C55" s="92" t="s">
        <v>171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 thickBot="1">
      <c r="A56" s="82"/>
      <c r="B56" s="93" t="s">
        <v>172</v>
      </c>
      <c r="C56" s="162" t="s">
        <v>8</v>
      </c>
      <c r="D56" s="163"/>
      <c r="E56" s="164"/>
      <c r="F56" s="94" t="s">
        <v>173</v>
      </c>
      <c r="G56" s="165" t="s">
        <v>9</v>
      </c>
      <c r="H56" s="166"/>
      <c r="I56" s="166"/>
      <c r="J56" s="166"/>
      <c r="K56" s="166"/>
      <c r="L56" s="166"/>
      <c r="M56" s="166"/>
      <c r="N56" s="167"/>
    </row>
    <row r="57" spans="1:14" ht="15.75" thickBot="1">
      <c r="A57" s="82"/>
      <c r="B57" s="95" t="s">
        <v>174</v>
      </c>
      <c r="C57" s="153" t="s">
        <v>219</v>
      </c>
      <c r="D57" s="154"/>
      <c r="E57" s="155"/>
      <c r="F57" s="96" t="s">
        <v>175</v>
      </c>
      <c r="G57" s="156" t="s">
        <v>221</v>
      </c>
      <c r="H57" s="157"/>
      <c r="I57" s="157"/>
      <c r="J57" s="157"/>
      <c r="K57" s="157"/>
      <c r="L57" s="157"/>
      <c r="M57" s="157"/>
      <c r="N57" s="158"/>
    </row>
    <row r="58" spans="1:14" ht="15.75" thickBot="1">
      <c r="A58" s="82"/>
      <c r="B58" s="97" t="s">
        <v>176</v>
      </c>
      <c r="C58" s="153" t="s">
        <v>220</v>
      </c>
      <c r="D58" s="154"/>
      <c r="E58" s="155"/>
      <c r="F58" s="96" t="s">
        <v>177</v>
      </c>
      <c r="G58" s="156" t="s">
        <v>222</v>
      </c>
      <c r="H58" s="157"/>
      <c r="I58" s="157"/>
      <c r="J58" s="157"/>
      <c r="K58" s="157"/>
      <c r="L58" s="157"/>
      <c r="M58" s="157"/>
      <c r="N58" s="158"/>
    </row>
    <row r="59" spans="1:14" ht="15.75" thickBot="1">
      <c r="A59" s="82"/>
      <c r="B59" s="98" t="s">
        <v>178</v>
      </c>
      <c r="C59" s="99"/>
      <c r="D59" s="100"/>
      <c r="E59" s="101"/>
      <c r="F59" s="102" t="s">
        <v>178</v>
      </c>
      <c r="G59" s="103"/>
      <c r="H59" s="104"/>
      <c r="I59" s="104"/>
      <c r="J59" s="104"/>
      <c r="K59" s="104"/>
      <c r="L59" s="104"/>
      <c r="M59" s="104"/>
      <c r="N59" s="104"/>
    </row>
    <row r="60" spans="1:14" ht="15.75" thickBot="1">
      <c r="A60" s="82"/>
      <c r="B60" s="95"/>
      <c r="C60" s="153" t="s">
        <v>219</v>
      </c>
      <c r="D60" s="154"/>
      <c r="E60" s="155"/>
      <c r="F60" s="96"/>
      <c r="G60" s="156" t="s">
        <v>221</v>
      </c>
      <c r="H60" s="157"/>
      <c r="I60" s="157"/>
      <c r="J60" s="157"/>
      <c r="K60" s="157"/>
      <c r="L60" s="157"/>
      <c r="M60" s="157"/>
      <c r="N60" s="158"/>
    </row>
    <row r="61" spans="1:14" ht="15.75" thickBot="1">
      <c r="A61" s="82"/>
      <c r="B61" s="105"/>
      <c r="C61" s="153" t="s">
        <v>220</v>
      </c>
      <c r="D61" s="154"/>
      <c r="E61" s="155"/>
      <c r="F61" s="96"/>
      <c r="G61" s="156" t="s">
        <v>222</v>
      </c>
      <c r="H61" s="157"/>
      <c r="I61" s="157"/>
      <c r="J61" s="157"/>
      <c r="K61" s="157"/>
      <c r="L61" s="157"/>
      <c r="M61" s="157"/>
      <c r="N61" s="158"/>
    </row>
    <row r="62" spans="1:14" ht="15.75">
      <c r="A62" s="82"/>
      <c r="B62" s="85"/>
      <c r="C62" s="85"/>
      <c r="D62" s="85"/>
      <c r="E62" s="85"/>
      <c r="F62" s="92" t="s">
        <v>179</v>
      </c>
      <c r="G62" s="92"/>
      <c r="H62" s="92"/>
      <c r="I62" s="92"/>
      <c r="J62" s="85"/>
      <c r="K62" s="85"/>
      <c r="L62" s="85"/>
      <c r="M62" s="106"/>
      <c r="N62" s="86"/>
    </row>
    <row r="63" spans="1:14" ht="15.75">
      <c r="A63" s="82"/>
      <c r="B63" s="107" t="s">
        <v>180</v>
      </c>
      <c r="C63" s="85"/>
      <c r="D63" s="85"/>
      <c r="E63" s="85"/>
      <c r="F63" s="108" t="s">
        <v>181</v>
      </c>
      <c r="G63" s="108" t="s">
        <v>182</v>
      </c>
      <c r="H63" s="108" t="s">
        <v>183</v>
      </c>
      <c r="I63" s="108" t="s">
        <v>184</v>
      </c>
      <c r="J63" s="108" t="s">
        <v>185</v>
      </c>
      <c r="K63" s="109" t="s">
        <v>186</v>
      </c>
      <c r="L63" s="110"/>
      <c r="M63" s="111" t="s">
        <v>187</v>
      </c>
      <c r="N63" s="112" t="s">
        <v>188</v>
      </c>
    </row>
    <row r="64" spans="1:14" ht="15.75">
      <c r="A64" s="82"/>
      <c r="B64" s="113" t="s">
        <v>189</v>
      </c>
      <c r="C64" s="114" t="str">
        <f>IF(+C57&gt;"",C57&amp;" - "&amp;G57,"")</f>
        <v>Rasinen Asko - Lappalainen Matti</v>
      </c>
      <c r="D64" s="115"/>
      <c r="E64" s="116"/>
      <c r="F64" s="117">
        <v>8</v>
      </c>
      <c r="G64" s="117">
        <v>-7</v>
      </c>
      <c r="H64" s="117">
        <v>-8</v>
      </c>
      <c r="I64" s="118">
        <v>-8</v>
      </c>
      <c r="J64" s="118"/>
      <c r="K64" s="119">
        <v>1</v>
      </c>
      <c r="L64" s="120">
        <v>3</v>
      </c>
      <c r="M64" s="121">
        <f aca="true" t="shared" si="2" ref="M64:N68">IF(K64=3,1,"")</f>
      </c>
      <c r="N64" s="121">
        <f t="shared" si="2"/>
        <v>1</v>
      </c>
    </row>
    <row r="65" spans="1:14" ht="15.75">
      <c r="A65" s="82"/>
      <c r="B65" s="113" t="s">
        <v>190</v>
      </c>
      <c r="C65" s="114" t="str">
        <f>IF(C58&gt;"",C58&amp;" - "&amp;G58,"")</f>
        <v>Hämäläinen Juha - Vanhala Vesa</v>
      </c>
      <c r="D65" s="122"/>
      <c r="E65" s="116"/>
      <c r="F65" s="123">
        <v>10</v>
      </c>
      <c r="G65" s="117">
        <v>5</v>
      </c>
      <c r="H65" s="117">
        <v>11</v>
      </c>
      <c r="I65" s="117" t="s">
        <v>2</v>
      </c>
      <c r="J65" s="117" t="s">
        <v>2</v>
      </c>
      <c r="K65" s="119">
        <v>3</v>
      </c>
      <c r="L65" s="120">
        <v>0</v>
      </c>
      <c r="M65" s="121">
        <f t="shared" si="2"/>
        <v>1</v>
      </c>
      <c r="N65" s="121">
        <f t="shared" si="2"/>
      </c>
    </row>
    <row r="66" spans="1:14" ht="15.75">
      <c r="A66" s="82"/>
      <c r="B66" s="124" t="s">
        <v>191</v>
      </c>
      <c r="C66" s="125" t="str">
        <f>IF(C60&gt;"",C60&amp;" / "&amp;C61,"")</f>
        <v>Rasinen Asko / Hämäläinen Juha</v>
      </c>
      <c r="D66" s="126" t="str">
        <f>IF(G60&gt;"",G60&amp;" / "&amp;G61,"")</f>
        <v>Lappalainen Matti / Vanhala Vesa</v>
      </c>
      <c r="E66" s="127"/>
      <c r="F66" s="128">
        <v>-4</v>
      </c>
      <c r="G66" s="129">
        <v>-7</v>
      </c>
      <c r="H66" s="130">
        <v>-9</v>
      </c>
      <c r="I66" s="131"/>
      <c r="J66" s="131"/>
      <c r="K66" s="119">
        <v>0</v>
      </c>
      <c r="L66" s="120">
        <v>3</v>
      </c>
      <c r="M66" s="121">
        <f t="shared" si="2"/>
      </c>
      <c r="N66" s="121">
        <f t="shared" si="2"/>
        <v>1</v>
      </c>
    </row>
    <row r="67" spans="1:14" ht="15.75">
      <c r="A67" s="82"/>
      <c r="B67" s="113" t="s">
        <v>192</v>
      </c>
      <c r="C67" s="114" t="str">
        <f>IF(+C57&gt;"",C57&amp;" - "&amp;G58,"")</f>
        <v>Rasinen Asko - Vanhala Vesa</v>
      </c>
      <c r="D67" s="122"/>
      <c r="E67" s="116"/>
      <c r="F67" s="132">
        <v>-3</v>
      </c>
      <c r="G67" s="117">
        <v>-3</v>
      </c>
      <c r="H67" s="117">
        <v>-5</v>
      </c>
      <c r="I67" s="117" t="s">
        <v>2</v>
      </c>
      <c r="J67" s="118"/>
      <c r="K67" s="119">
        <v>0</v>
      </c>
      <c r="L67" s="120">
        <v>3</v>
      </c>
      <c r="M67" s="121">
        <f t="shared" si="2"/>
      </c>
      <c r="N67" s="121">
        <f t="shared" si="2"/>
        <v>1</v>
      </c>
    </row>
    <row r="68" spans="1:14" ht="16.5" thickBot="1">
      <c r="A68" s="82"/>
      <c r="B68" s="113" t="s">
        <v>193</v>
      </c>
      <c r="C68" s="114" t="str">
        <f>IF(+C58&gt;"",C58&amp;" - "&amp;G57,"")</f>
        <v>Hämäläinen Juha - Lappalainen Matti</v>
      </c>
      <c r="D68" s="122"/>
      <c r="E68" s="116"/>
      <c r="F68" s="133"/>
      <c r="G68" s="133"/>
      <c r="H68" s="133"/>
      <c r="I68" s="133"/>
      <c r="J68" s="133"/>
      <c r="K68" s="119" t="s">
        <v>2</v>
      </c>
      <c r="L68" s="120" t="s">
        <v>2</v>
      </c>
      <c r="M68" s="121">
        <f t="shared" si="2"/>
      </c>
      <c r="N68" s="121">
        <f t="shared" si="2"/>
      </c>
    </row>
    <row r="69" spans="1:14" ht="21" thickBot="1">
      <c r="A69" s="82"/>
      <c r="B69" s="85"/>
      <c r="C69" s="85"/>
      <c r="D69" s="85"/>
      <c r="E69" s="85"/>
      <c r="F69" s="85"/>
      <c r="G69" s="85"/>
      <c r="H69" s="85"/>
      <c r="I69" s="134" t="s">
        <v>194</v>
      </c>
      <c r="J69" s="135"/>
      <c r="K69" s="119" t="s">
        <v>2</v>
      </c>
      <c r="L69" s="136" t="s">
        <v>2</v>
      </c>
      <c r="M69" s="137">
        <v>1</v>
      </c>
      <c r="N69" s="138">
        <v>3</v>
      </c>
    </row>
    <row r="70" spans="1:14" ht="15.75">
      <c r="A70" s="82"/>
      <c r="B70" s="107" t="s">
        <v>195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5.75">
      <c r="A71" s="82"/>
      <c r="B71" s="107" t="s">
        <v>195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 ht="15">
      <c r="A72" s="82"/>
      <c r="B72" s="85" t="s">
        <v>196</v>
      </c>
      <c r="C72" s="85"/>
      <c r="D72" s="85" t="s">
        <v>197</v>
      </c>
      <c r="F72" s="85"/>
      <c r="G72" s="85" t="s">
        <v>151</v>
      </c>
      <c r="I72" s="85"/>
      <c r="J72" s="84" t="s">
        <v>198</v>
      </c>
      <c r="L72" s="85"/>
      <c r="M72" s="85"/>
      <c r="N72" s="85"/>
    </row>
    <row r="73" spans="1:14" ht="18.75" thickBot="1">
      <c r="A73" s="82"/>
      <c r="B73" s="85"/>
      <c r="C73" s="85"/>
      <c r="D73" s="85"/>
      <c r="E73" s="85"/>
      <c r="F73" s="85"/>
      <c r="G73" s="85"/>
      <c r="H73" s="85"/>
      <c r="I73" s="85"/>
      <c r="J73" s="159" t="s">
        <v>9</v>
      </c>
      <c r="K73" s="160"/>
      <c r="L73" s="160"/>
      <c r="M73" s="160"/>
      <c r="N73" s="161"/>
    </row>
    <row r="74" spans="1:13" ht="18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ht="18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1:14" ht="15.75">
      <c r="A76" s="82"/>
      <c r="D76" s="85"/>
      <c r="E76" s="85"/>
      <c r="F76" s="86"/>
      <c r="G76" s="87" t="s">
        <v>164</v>
      </c>
      <c r="H76" s="88"/>
      <c r="I76" s="168" t="s">
        <v>101</v>
      </c>
      <c r="J76" s="157"/>
      <c r="K76" s="157"/>
      <c r="L76" s="157"/>
      <c r="M76" s="157"/>
      <c r="N76" s="158"/>
    </row>
    <row r="77" spans="1:14" ht="20.25">
      <c r="A77" s="82"/>
      <c r="B77" s="89" t="s">
        <v>165</v>
      </c>
      <c r="D77" s="85"/>
      <c r="E77" s="85"/>
      <c r="F77" s="86"/>
      <c r="G77" s="87" t="s">
        <v>166</v>
      </c>
      <c r="H77" s="88"/>
      <c r="I77" s="168" t="s">
        <v>7</v>
      </c>
      <c r="J77" s="157"/>
      <c r="K77" s="157"/>
      <c r="L77" s="157"/>
      <c r="M77" s="157"/>
      <c r="N77" s="158"/>
    </row>
    <row r="78" spans="1:14" ht="15.75">
      <c r="A78" s="82"/>
      <c r="B78" s="85"/>
      <c r="C78" s="85" t="s">
        <v>167</v>
      </c>
      <c r="D78" s="85"/>
      <c r="E78" s="85"/>
      <c r="F78" s="85"/>
      <c r="G78" s="87" t="s">
        <v>168</v>
      </c>
      <c r="H78" s="90"/>
      <c r="I78" s="168" t="s">
        <v>214</v>
      </c>
      <c r="J78" s="168"/>
      <c r="K78" s="168"/>
      <c r="L78" s="168"/>
      <c r="M78" s="168"/>
      <c r="N78" s="169"/>
    </row>
    <row r="79" spans="1:14" ht="15.75">
      <c r="A79" s="82"/>
      <c r="B79" s="85"/>
      <c r="C79" s="85"/>
      <c r="D79" s="85"/>
      <c r="E79" s="85"/>
      <c r="F79" s="85"/>
      <c r="G79" s="87" t="s">
        <v>169</v>
      </c>
      <c r="H79" s="88"/>
      <c r="I79" s="170">
        <v>40874</v>
      </c>
      <c r="J79" s="171"/>
      <c r="K79" s="171"/>
      <c r="L79" s="91" t="s">
        <v>170</v>
      </c>
      <c r="M79" s="168" t="s">
        <v>137</v>
      </c>
      <c r="N79" s="169"/>
    </row>
    <row r="80" spans="1:14" ht="15.75" thickBot="1">
      <c r="A80" s="82"/>
      <c r="C80" s="92" t="s">
        <v>171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6.5" thickBot="1">
      <c r="A81" s="82"/>
      <c r="B81" s="93" t="s">
        <v>172</v>
      </c>
      <c r="C81" s="162" t="s">
        <v>7</v>
      </c>
      <c r="D81" s="163"/>
      <c r="E81" s="164"/>
      <c r="F81" s="94" t="s">
        <v>173</v>
      </c>
      <c r="G81" s="165" t="s">
        <v>12</v>
      </c>
      <c r="H81" s="166"/>
      <c r="I81" s="166"/>
      <c r="J81" s="166"/>
      <c r="K81" s="166"/>
      <c r="L81" s="166"/>
      <c r="M81" s="166"/>
      <c r="N81" s="167"/>
    </row>
    <row r="82" spans="1:14" ht="15.75" thickBot="1">
      <c r="A82" s="82"/>
      <c r="B82" s="95" t="s">
        <v>174</v>
      </c>
      <c r="C82" s="153" t="s">
        <v>223</v>
      </c>
      <c r="D82" s="154"/>
      <c r="E82" s="155"/>
      <c r="F82" s="96" t="s">
        <v>175</v>
      </c>
      <c r="G82" s="156" t="s">
        <v>225</v>
      </c>
      <c r="H82" s="157"/>
      <c r="I82" s="157"/>
      <c r="J82" s="157"/>
      <c r="K82" s="157"/>
      <c r="L82" s="157"/>
      <c r="M82" s="157"/>
      <c r="N82" s="158"/>
    </row>
    <row r="83" spans="1:14" ht="15.75" thickBot="1">
      <c r="A83" s="82"/>
      <c r="B83" s="97" t="s">
        <v>176</v>
      </c>
      <c r="C83" s="153" t="s">
        <v>224</v>
      </c>
      <c r="D83" s="154"/>
      <c r="E83" s="155"/>
      <c r="F83" s="96" t="s">
        <v>177</v>
      </c>
      <c r="G83" s="156" t="s">
        <v>205</v>
      </c>
      <c r="H83" s="157"/>
      <c r="I83" s="157"/>
      <c r="J83" s="157"/>
      <c r="K83" s="157"/>
      <c r="L83" s="157"/>
      <c r="M83" s="157"/>
      <c r="N83" s="158"/>
    </row>
    <row r="84" spans="1:14" ht="15.75" thickBot="1">
      <c r="A84" s="82"/>
      <c r="B84" s="98" t="s">
        <v>178</v>
      </c>
      <c r="C84" s="99"/>
      <c r="D84" s="100"/>
      <c r="E84" s="101"/>
      <c r="F84" s="102" t="s">
        <v>178</v>
      </c>
      <c r="G84" s="103"/>
      <c r="H84" s="104"/>
      <c r="I84" s="104"/>
      <c r="J84" s="104"/>
      <c r="K84" s="104"/>
      <c r="L84" s="104"/>
      <c r="M84" s="104"/>
      <c r="N84" s="104"/>
    </row>
    <row r="85" spans="1:14" ht="15.75" thickBot="1">
      <c r="A85" s="82"/>
      <c r="B85" s="95"/>
      <c r="C85" s="153" t="s">
        <v>223</v>
      </c>
      <c r="D85" s="154"/>
      <c r="E85" s="155"/>
      <c r="F85" s="96"/>
      <c r="G85" s="156" t="s">
        <v>225</v>
      </c>
      <c r="H85" s="157"/>
      <c r="I85" s="157"/>
      <c r="J85" s="157"/>
      <c r="K85" s="157"/>
      <c r="L85" s="157"/>
      <c r="M85" s="157"/>
      <c r="N85" s="158"/>
    </row>
    <row r="86" spans="1:14" ht="15.75" thickBot="1">
      <c r="A86" s="82"/>
      <c r="B86" s="105"/>
      <c r="C86" s="153" t="s">
        <v>224</v>
      </c>
      <c r="D86" s="154"/>
      <c r="E86" s="155"/>
      <c r="F86" s="96"/>
      <c r="G86" s="156" t="s">
        <v>205</v>
      </c>
      <c r="H86" s="157"/>
      <c r="I86" s="157"/>
      <c r="J86" s="157"/>
      <c r="K86" s="157"/>
      <c r="L86" s="157"/>
      <c r="M86" s="157"/>
      <c r="N86" s="158"/>
    </row>
    <row r="87" spans="1:14" ht="15.75">
      <c r="A87" s="82"/>
      <c r="B87" s="85"/>
      <c r="C87" s="85"/>
      <c r="D87" s="85"/>
      <c r="E87" s="85"/>
      <c r="F87" s="92" t="s">
        <v>179</v>
      </c>
      <c r="G87" s="92"/>
      <c r="H87" s="92"/>
      <c r="I87" s="92"/>
      <c r="J87" s="85"/>
      <c r="K87" s="85"/>
      <c r="L87" s="85"/>
      <c r="M87" s="106"/>
      <c r="N87" s="86"/>
    </row>
    <row r="88" spans="1:14" ht="15.75">
      <c r="A88" s="82"/>
      <c r="B88" s="107" t="s">
        <v>180</v>
      </c>
      <c r="C88" s="85"/>
      <c r="D88" s="85"/>
      <c r="E88" s="85"/>
      <c r="F88" s="108" t="s">
        <v>181</v>
      </c>
      <c r="G88" s="108" t="s">
        <v>182</v>
      </c>
      <c r="H88" s="108" t="s">
        <v>183</v>
      </c>
      <c r="I88" s="108" t="s">
        <v>184</v>
      </c>
      <c r="J88" s="108" t="s">
        <v>185</v>
      </c>
      <c r="K88" s="109" t="s">
        <v>186</v>
      </c>
      <c r="L88" s="110"/>
      <c r="M88" s="111" t="s">
        <v>187</v>
      </c>
      <c r="N88" s="112" t="s">
        <v>188</v>
      </c>
    </row>
    <row r="89" spans="1:14" ht="15.75">
      <c r="A89" s="82"/>
      <c r="B89" s="113" t="s">
        <v>189</v>
      </c>
      <c r="C89" s="114" t="str">
        <f>IF(+C82&gt;"",C82&amp;" - "&amp;G82,"")</f>
        <v>Mustonen Juha - Bäckman Vesa</v>
      </c>
      <c r="D89" s="115"/>
      <c r="E89" s="116"/>
      <c r="F89" s="117">
        <v>-6</v>
      </c>
      <c r="G89" s="117">
        <v>-4</v>
      </c>
      <c r="H89" s="117">
        <v>-6</v>
      </c>
      <c r="I89" s="118"/>
      <c r="J89" s="118"/>
      <c r="K89" s="119">
        <v>0</v>
      </c>
      <c r="L89" s="120">
        <v>3</v>
      </c>
      <c r="M89" s="121">
        <f aca="true" t="shared" si="3" ref="M89:N93">IF(K89=3,1,"")</f>
      </c>
      <c r="N89" s="121">
        <f t="shared" si="3"/>
        <v>1</v>
      </c>
    </row>
    <row r="90" spans="1:14" ht="15.75">
      <c r="A90" s="82"/>
      <c r="B90" s="113" t="s">
        <v>190</v>
      </c>
      <c r="C90" s="114" t="str">
        <f>IF(C83&gt;"",C83&amp;" - "&amp;G83,"")</f>
        <v>Hietikko Jorma - Yan Zhuo Ping</v>
      </c>
      <c r="D90" s="122"/>
      <c r="E90" s="116"/>
      <c r="F90" s="123">
        <v>-7</v>
      </c>
      <c r="G90" s="117">
        <v>9</v>
      </c>
      <c r="H90" s="117">
        <v>12</v>
      </c>
      <c r="I90" s="117">
        <v>-9</v>
      </c>
      <c r="J90" s="117">
        <v>-5</v>
      </c>
      <c r="K90" s="119">
        <v>2</v>
      </c>
      <c r="L90" s="120">
        <v>3</v>
      </c>
      <c r="M90" s="121">
        <f t="shared" si="3"/>
      </c>
      <c r="N90" s="121">
        <f t="shared" si="3"/>
        <v>1</v>
      </c>
    </row>
    <row r="91" spans="1:14" ht="15.75">
      <c r="A91" s="82"/>
      <c r="B91" s="124" t="s">
        <v>191</v>
      </c>
      <c r="C91" s="125" t="str">
        <f>IF(C85&gt;"",C85&amp;" / "&amp;C86,"")</f>
        <v>Mustonen Juha / Hietikko Jorma</v>
      </c>
      <c r="D91" s="126" t="str">
        <f>IF(G85&gt;"",G85&amp;" / "&amp;G86,"")</f>
        <v>Bäckman Vesa / Yan Zhuo Ping</v>
      </c>
      <c r="E91" s="127"/>
      <c r="F91" s="128">
        <v>-9</v>
      </c>
      <c r="G91" s="129">
        <v>-4</v>
      </c>
      <c r="H91" s="130">
        <v>7</v>
      </c>
      <c r="I91" s="131">
        <v>-15</v>
      </c>
      <c r="J91" s="131"/>
      <c r="K91" s="119">
        <v>1</v>
      </c>
      <c r="L91" s="120">
        <v>3</v>
      </c>
      <c r="M91" s="121">
        <f t="shared" si="3"/>
      </c>
      <c r="N91" s="121">
        <f t="shared" si="3"/>
        <v>1</v>
      </c>
    </row>
    <row r="92" spans="1:14" ht="15.75">
      <c r="A92" s="82"/>
      <c r="B92" s="113" t="s">
        <v>192</v>
      </c>
      <c r="C92" s="114" t="str">
        <f>IF(+C82&gt;"",C82&amp;" - "&amp;G83,"")</f>
        <v>Mustonen Juha - Yan Zhuo Ping</v>
      </c>
      <c r="D92" s="122"/>
      <c r="E92" s="116"/>
      <c r="F92" s="132" t="s">
        <v>2</v>
      </c>
      <c r="G92" s="117" t="s">
        <v>2</v>
      </c>
      <c r="H92" s="117" t="s">
        <v>2</v>
      </c>
      <c r="I92" s="117" t="s">
        <v>2</v>
      </c>
      <c r="J92" s="118"/>
      <c r="K92" s="119" t="s">
        <v>2</v>
      </c>
      <c r="L92" s="120" t="s">
        <v>2</v>
      </c>
      <c r="M92" s="121">
        <f t="shared" si="3"/>
      </c>
      <c r="N92" s="121">
        <f t="shared" si="3"/>
      </c>
    </row>
    <row r="93" spans="1:14" ht="16.5" thickBot="1">
      <c r="A93" s="82"/>
      <c r="B93" s="113" t="s">
        <v>193</v>
      </c>
      <c r="C93" s="114" t="str">
        <f>IF(+C83&gt;"",C83&amp;" - "&amp;G82,"")</f>
        <v>Hietikko Jorma - Bäckman Vesa</v>
      </c>
      <c r="D93" s="122"/>
      <c r="E93" s="116"/>
      <c r="F93" s="133"/>
      <c r="G93" s="133"/>
      <c r="H93" s="133"/>
      <c r="I93" s="133"/>
      <c r="J93" s="133"/>
      <c r="K93" s="119" t="s">
        <v>2</v>
      </c>
      <c r="L93" s="120" t="s">
        <v>2</v>
      </c>
      <c r="M93" s="121">
        <f t="shared" si="3"/>
      </c>
      <c r="N93" s="121">
        <f t="shared" si="3"/>
      </c>
    </row>
    <row r="94" spans="1:14" ht="21" thickBot="1">
      <c r="A94" s="82"/>
      <c r="B94" s="85"/>
      <c r="C94" s="85"/>
      <c r="D94" s="85"/>
      <c r="E94" s="85"/>
      <c r="F94" s="85"/>
      <c r="G94" s="85"/>
      <c r="H94" s="85"/>
      <c r="I94" s="134" t="s">
        <v>194</v>
      </c>
      <c r="J94" s="135"/>
      <c r="K94" s="119" t="s">
        <v>2</v>
      </c>
      <c r="L94" s="136" t="s">
        <v>2</v>
      </c>
      <c r="M94" s="137">
        <v>0</v>
      </c>
      <c r="N94" s="138">
        <v>3</v>
      </c>
    </row>
    <row r="95" spans="1:14" ht="15.75">
      <c r="A95" s="82"/>
      <c r="B95" s="107" t="s">
        <v>195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ht="15.75">
      <c r="A96" s="82"/>
      <c r="B96" s="107" t="s">
        <v>195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1:14" ht="15">
      <c r="A97" s="82"/>
      <c r="B97" s="85" t="s">
        <v>196</v>
      </c>
      <c r="C97" s="85"/>
      <c r="D97" s="85" t="s">
        <v>197</v>
      </c>
      <c r="F97" s="85"/>
      <c r="G97" s="85" t="s">
        <v>151</v>
      </c>
      <c r="I97" s="85"/>
      <c r="J97" s="84" t="s">
        <v>198</v>
      </c>
      <c r="L97" s="85"/>
      <c r="M97" s="85"/>
      <c r="N97" s="85"/>
    </row>
    <row r="98" spans="1:14" ht="18.75" thickBot="1">
      <c r="A98" s="82"/>
      <c r="B98" s="85"/>
      <c r="C98" s="85"/>
      <c r="D98" s="85"/>
      <c r="E98" s="85"/>
      <c r="F98" s="85"/>
      <c r="G98" s="85"/>
      <c r="H98" s="85"/>
      <c r="I98" s="85"/>
      <c r="J98" s="159" t="s">
        <v>12</v>
      </c>
      <c r="K98" s="160"/>
      <c r="L98" s="160"/>
      <c r="M98" s="160"/>
      <c r="N98" s="161"/>
    </row>
    <row r="99" spans="1:13" ht="18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1:13" ht="18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1:14" ht="15.75">
      <c r="A101" s="82"/>
      <c r="D101" s="85"/>
      <c r="E101" s="85"/>
      <c r="F101" s="86"/>
      <c r="G101" s="87" t="s">
        <v>164</v>
      </c>
      <c r="H101" s="88"/>
      <c r="I101" s="168" t="s">
        <v>101</v>
      </c>
      <c r="J101" s="157"/>
      <c r="K101" s="157"/>
      <c r="L101" s="157"/>
      <c r="M101" s="157"/>
      <c r="N101" s="158"/>
    </row>
    <row r="102" spans="1:14" ht="20.25">
      <c r="A102" s="82"/>
      <c r="B102" s="89" t="s">
        <v>165</v>
      </c>
      <c r="D102" s="85"/>
      <c r="E102" s="85"/>
      <c r="F102" s="86"/>
      <c r="G102" s="87" t="s">
        <v>166</v>
      </c>
      <c r="H102" s="88"/>
      <c r="I102" s="168" t="s">
        <v>7</v>
      </c>
      <c r="J102" s="157"/>
      <c r="K102" s="157"/>
      <c r="L102" s="157"/>
      <c r="M102" s="157"/>
      <c r="N102" s="158"/>
    </row>
    <row r="103" spans="1:14" ht="15.75">
      <c r="A103" s="82"/>
      <c r="B103" s="85"/>
      <c r="C103" s="85" t="s">
        <v>167</v>
      </c>
      <c r="D103" s="85"/>
      <c r="E103" s="85"/>
      <c r="F103" s="85"/>
      <c r="G103" s="87" t="s">
        <v>168</v>
      </c>
      <c r="H103" s="90"/>
      <c r="I103" s="168" t="s">
        <v>226</v>
      </c>
      <c r="J103" s="168"/>
      <c r="K103" s="168"/>
      <c r="L103" s="168"/>
      <c r="M103" s="168"/>
      <c r="N103" s="169"/>
    </row>
    <row r="104" spans="1:14" ht="15.75">
      <c r="A104" s="82"/>
      <c r="B104" s="85"/>
      <c r="C104" s="85"/>
      <c r="D104" s="85"/>
      <c r="E104" s="85"/>
      <c r="F104" s="85"/>
      <c r="G104" s="87" t="s">
        <v>169</v>
      </c>
      <c r="H104" s="88"/>
      <c r="I104" s="170">
        <v>40874</v>
      </c>
      <c r="J104" s="171"/>
      <c r="K104" s="171"/>
      <c r="L104" s="91" t="s">
        <v>170</v>
      </c>
      <c r="M104" s="168" t="s">
        <v>137</v>
      </c>
      <c r="N104" s="169"/>
    </row>
    <row r="105" spans="1:14" ht="15.75" thickBot="1">
      <c r="A105" s="82"/>
      <c r="C105" s="92" t="s">
        <v>171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6.5" thickBot="1">
      <c r="A106" s="82"/>
      <c r="B106" s="93" t="s">
        <v>172</v>
      </c>
      <c r="C106" s="162" t="s">
        <v>11</v>
      </c>
      <c r="D106" s="163"/>
      <c r="E106" s="164"/>
      <c r="F106" s="94" t="s">
        <v>173</v>
      </c>
      <c r="G106" s="165" t="s">
        <v>26</v>
      </c>
      <c r="H106" s="166"/>
      <c r="I106" s="166"/>
      <c r="J106" s="166"/>
      <c r="K106" s="166"/>
      <c r="L106" s="166"/>
      <c r="M106" s="166"/>
      <c r="N106" s="167"/>
    </row>
    <row r="107" spans="1:14" ht="15.75" thickBot="1">
      <c r="A107" s="82"/>
      <c r="B107" s="95" t="s">
        <v>174</v>
      </c>
      <c r="C107" s="153" t="s">
        <v>207</v>
      </c>
      <c r="D107" s="154"/>
      <c r="E107" s="155"/>
      <c r="F107" s="96" t="s">
        <v>175</v>
      </c>
      <c r="G107" s="156" t="s">
        <v>218</v>
      </c>
      <c r="H107" s="157"/>
      <c r="I107" s="157"/>
      <c r="J107" s="157"/>
      <c r="K107" s="157"/>
      <c r="L107" s="157"/>
      <c r="M107" s="157"/>
      <c r="N107" s="158"/>
    </row>
    <row r="108" spans="1:14" ht="15.75" thickBot="1">
      <c r="A108" s="82"/>
      <c r="B108" s="97" t="s">
        <v>176</v>
      </c>
      <c r="C108" s="153" t="s">
        <v>208</v>
      </c>
      <c r="D108" s="173"/>
      <c r="E108" s="174"/>
      <c r="F108" s="96" t="s">
        <v>177</v>
      </c>
      <c r="G108" s="156" t="s">
        <v>217</v>
      </c>
      <c r="H108" s="157"/>
      <c r="I108" s="157"/>
      <c r="J108" s="157"/>
      <c r="K108" s="157"/>
      <c r="L108" s="157"/>
      <c r="M108" s="157"/>
      <c r="N108" s="158"/>
    </row>
    <row r="109" spans="1:14" ht="15.75" thickBot="1">
      <c r="A109" s="82"/>
      <c r="B109" s="98" t="s">
        <v>178</v>
      </c>
      <c r="C109" s="99"/>
      <c r="D109" s="100"/>
      <c r="E109" s="101"/>
      <c r="F109" s="102" t="s">
        <v>178</v>
      </c>
      <c r="G109" s="103"/>
      <c r="H109" s="104"/>
      <c r="I109" s="104"/>
      <c r="J109" s="104"/>
      <c r="K109" s="104"/>
      <c r="L109" s="104"/>
      <c r="M109" s="104"/>
      <c r="N109" s="104"/>
    </row>
    <row r="110" spans="1:14" ht="15.75" thickBot="1">
      <c r="A110" s="82"/>
      <c r="B110" s="95"/>
      <c r="C110" s="153" t="s">
        <v>207</v>
      </c>
      <c r="D110" s="154"/>
      <c r="E110" s="155"/>
      <c r="F110" s="96"/>
      <c r="G110" s="156" t="s">
        <v>218</v>
      </c>
      <c r="H110" s="157"/>
      <c r="I110" s="157"/>
      <c r="J110" s="157"/>
      <c r="K110" s="157"/>
      <c r="L110" s="157"/>
      <c r="M110" s="157"/>
      <c r="N110" s="158"/>
    </row>
    <row r="111" spans="1:14" ht="15.75" thickBot="1">
      <c r="A111" s="82"/>
      <c r="B111" s="105"/>
      <c r="C111" s="153" t="s">
        <v>208</v>
      </c>
      <c r="D111" s="173"/>
      <c r="E111" s="174"/>
      <c r="F111" s="96"/>
      <c r="G111" s="156" t="s">
        <v>217</v>
      </c>
      <c r="H111" s="157"/>
      <c r="I111" s="157"/>
      <c r="J111" s="157"/>
      <c r="K111" s="157"/>
      <c r="L111" s="157"/>
      <c r="M111" s="157"/>
      <c r="N111" s="158"/>
    </row>
    <row r="112" spans="1:14" ht="15.75">
      <c r="A112" s="82"/>
      <c r="B112" s="85"/>
      <c r="C112" s="85"/>
      <c r="D112" s="85"/>
      <c r="E112" s="85"/>
      <c r="F112" s="92" t="s">
        <v>179</v>
      </c>
      <c r="G112" s="92"/>
      <c r="H112" s="92"/>
      <c r="I112" s="92"/>
      <c r="J112" s="85"/>
      <c r="K112" s="85"/>
      <c r="L112" s="85"/>
      <c r="M112" s="106"/>
      <c r="N112" s="86"/>
    </row>
    <row r="113" spans="1:14" ht="15.75">
      <c r="A113" s="82"/>
      <c r="B113" s="107" t="s">
        <v>180</v>
      </c>
      <c r="C113" s="85"/>
      <c r="D113" s="85"/>
      <c r="E113" s="85"/>
      <c r="F113" s="108" t="s">
        <v>181</v>
      </c>
      <c r="G113" s="108" t="s">
        <v>182</v>
      </c>
      <c r="H113" s="108" t="s">
        <v>183</v>
      </c>
      <c r="I113" s="108" t="s">
        <v>184</v>
      </c>
      <c r="J113" s="108" t="s">
        <v>185</v>
      </c>
      <c r="K113" s="109" t="s">
        <v>186</v>
      </c>
      <c r="L113" s="110"/>
      <c r="M113" s="111" t="s">
        <v>187</v>
      </c>
      <c r="N113" s="112" t="s">
        <v>188</v>
      </c>
    </row>
    <row r="114" spans="1:14" ht="15.75">
      <c r="A114" s="82"/>
      <c r="B114" s="113" t="s">
        <v>189</v>
      </c>
      <c r="C114" s="114" t="str">
        <f>IF(+C107&gt;"",C107&amp;" - "&amp;G107,"")</f>
        <v>Kurvinen Matti - Lehtonen Kari</v>
      </c>
      <c r="D114" s="115"/>
      <c r="E114" s="116"/>
      <c r="F114" s="117">
        <v>13</v>
      </c>
      <c r="G114" s="117">
        <v>2</v>
      </c>
      <c r="H114" s="117">
        <v>6</v>
      </c>
      <c r="I114" s="118"/>
      <c r="J114" s="118"/>
      <c r="K114" s="119">
        <v>3</v>
      </c>
      <c r="L114" s="120">
        <v>0</v>
      </c>
      <c r="M114" s="121">
        <f aca="true" t="shared" si="4" ref="M114:N118">IF(K114=3,1,"")</f>
        <v>1</v>
      </c>
      <c r="N114" s="121">
        <f t="shared" si="4"/>
      </c>
    </row>
    <row r="115" spans="1:14" ht="15.75">
      <c r="A115" s="82"/>
      <c r="B115" s="113" t="s">
        <v>190</v>
      </c>
      <c r="C115" s="114" t="str">
        <f>IF(C108&gt;"",C108&amp;" - "&amp;G108,"")</f>
        <v>Hallbäck Thomas - Kara Tauno</v>
      </c>
      <c r="D115" s="122"/>
      <c r="E115" s="116"/>
      <c r="F115" s="123">
        <v>2</v>
      </c>
      <c r="G115" s="117">
        <v>4</v>
      </c>
      <c r="H115" s="117">
        <v>-5</v>
      </c>
      <c r="I115" s="117">
        <v>4</v>
      </c>
      <c r="J115" s="117" t="s">
        <v>2</v>
      </c>
      <c r="K115" s="119">
        <v>3</v>
      </c>
      <c r="L115" s="120">
        <v>1</v>
      </c>
      <c r="M115" s="121">
        <f t="shared" si="4"/>
        <v>1</v>
      </c>
      <c r="N115" s="121">
        <f t="shared" si="4"/>
      </c>
    </row>
    <row r="116" spans="1:14" ht="15.75">
      <c r="A116" s="82"/>
      <c r="B116" s="124" t="s">
        <v>191</v>
      </c>
      <c r="C116" s="125" t="str">
        <f>IF(C110&gt;"",C110&amp;" / "&amp;C111,"")</f>
        <v>Kurvinen Matti / Hallbäck Thomas</v>
      </c>
      <c r="D116" s="126" t="str">
        <f>IF(G110&gt;"",G110&amp;" / "&amp;G111,"")</f>
        <v>Lehtonen Kari / Kara Tauno</v>
      </c>
      <c r="E116" s="127"/>
      <c r="F116" s="128">
        <v>4</v>
      </c>
      <c r="G116" s="129">
        <v>1</v>
      </c>
      <c r="H116" s="130">
        <v>9</v>
      </c>
      <c r="I116" s="131"/>
      <c r="J116" s="131"/>
      <c r="K116" s="119">
        <v>3</v>
      </c>
      <c r="L116" s="120">
        <v>0</v>
      </c>
      <c r="M116" s="121">
        <f t="shared" si="4"/>
        <v>1</v>
      </c>
      <c r="N116" s="121">
        <f t="shared" si="4"/>
      </c>
    </row>
    <row r="117" spans="1:14" ht="15.75">
      <c r="A117" s="82"/>
      <c r="B117" s="113" t="s">
        <v>192</v>
      </c>
      <c r="C117" s="114" t="str">
        <f>IF(+C107&gt;"",C107&amp;" - "&amp;G108,"")</f>
        <v>Kurvinen Matti - Kara Tauno</v>
      </c>
      <c r="D117" s="122"/>
      <c r="E117" s="116"/>
      <c r="F117" s="132" t="s">
        <v>2</v>
      </c>
      <c r="G117" s="117" t="s">
        <v>2</v>
      </c>
      <c r="H117" s="117" t="s">
        <v>2</v>
      </c>
      <c r="I117" s="117" t="s">
        <v>2</v>
      </c>
      <c r="J117" s="118"/>
      <c r="K117" s="119" t="s">
        <v>2</v>
      </c>
      <c r="L117" s="120" t="s">
        <v>2</v>
      </c>
      <c r="M117" s="121">
        <f t="shared" si="4"/>
      </c>
      <c r="N117" s="121">
        <f t="shared" si="4"/>
      </c>
    </row>
    <row r="118" spans="1:14" ht="16.5" thickBot="1">
      <c r="A118" s="82"/>
      <c r="B118" s="113" t="s">
        <v>193</v>
      </c>
      <c r="C118" s="114" t="str">
        <f>IF(+C108&gt;"",C108&amp;" - "&amp;G107,"")</f>
        <v>Hallbäck Thomas - Lehtonen Kari</v>
      </c>
      <c r="D118" s="122"/>
      <c r="E118" s="116"/>
      <c r="F118" s="133"/>
      <c r="G118" s="133"/>
      <c r="H118" s="133"/>
      <c r="I118" s="133"/>
      <c r="J118" s="133"/>
      <c r="K118" s="119" t="s">
        <v>2</v>
      </c>
      <c r="L118" s="120" t="s">
        <v>2</v>
      </c>
      <c r="M118" s="121">
        <f t="shared" si="4"/>
      </c>
      <c r="N118" s="121">
        <f t="shared" si="4"/>
      </c>
    </row>
    <row r="119" spans="1:14" ht="21" thickBot="1">
      <c r="A119" s="82"/>
      <c r="B119" s="85"/>
      <c r="C119" s="85"/>
      <c r="D119" s="85"/>
      <c r="E119" s="85"/>
      <c r="F119" s="85"/>
      <c r="G119" s="85"/>
      <c r="H119" s="85"/>
      <c r="I119" s="134" t="s">
        <v>194</v>
      </c>
      <c r="J119" s="135"/>
      <c r="K119" s="119" t="s">
        <v>2</v>
      </c>
      <c r="L119" s="136" t="s">
        <v>2</v>
      </c>
      <c r="M119" s="137">
        <v>3</v>
      </c>
      <c r="N119" s="138">
        <v>0</v>
      </c>
    </row>
    <row r="120" spans="1:14" ht="15.75">
      <c r="A120" s="82"/>
      <c r="B120" s="107" t="s">
        <v>195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ht="15.75">
      <c r="A121" s="82"/>
      <c r="B121" s="107" t="s">
        <v>195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4" ht="15">
      <c r="A122" s="82"/>
      <c r="B122" s="85" t="s">
        <v>196</v>
      </c>
      <c r="C122" s="85"/>
      <c r="D122" s="85" t="s">
        <v>197</v>
      </c>
      <c r="F122" s="85"/>
      <c r="G122" s="85" t="s">
        <v>151</v>
      </c>
      <c r="I122" s="85"/>
      <c r="J122" s="84" t="s">
        <v>198</v>
      </c>
      <c r="L122" s="85"/>
      <c r="M122" s="85"/>
      <c r="N122" s="85"/>
    </row>
    <row r="123" spans="1:14" ht="18.75" thickBot="1">
      <c r="A123" s="82"/>
      <c r="B123" s="85"/>
      <c r="C123" s="85"/>
      <c r="D123" s="85"/>
      <c r="E123" s="85"/>
      <c r="F123" s="85"/>
      <c r="G123" s="85"/>
      <c r="H123" s="85"/>
      <c r="I123" s="85"/>
      <c r="J123" s="159" t="s">
        <v>11</v>
      </c>
      <c r="K123" s="160"/>
      <c r="L123" s="160"/>
      <c r="M123" s="160"/>
      <c r="N123" s="161"/>
    </row>
    <row r="124" spans="1:13" ht="18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</row>
    <row r="125" spans="1:14" ht="15.75">
      <c r="A125" s="82"/>
      <c r="D125" s="85"/>
      <c r="E125" s="85"/>
      <c r="F125" s="86"/>
      <c r="G125" s="87" t="s">
        <v>164</v>
      </c>
      <c r="H125" s="88"/>
      <c r="I125" s="168" t="s">
        <v>101</v>
      </c>
      <c r="J125" s="157"/>
      <c r="K125" s="157"/>
      <c r="L125" s="157"/>
      <c r="M125" s="157"/>
      <c r="N125" s="158"/>
    </row>
    <row r="126" spans="1:14" ht="20.25">
      <c r="A126" s="82"/>
      <c r="B126" s="89" t="s">
        <v>165</v>
      </c>
      <c r="D126" s="85"/>
      <c r="E126" s="85"/>
      <c r="F126" s="86"/>
      <c r="G126" s="87" t="s">
        <v>166</v>
      </c>
      <c r="H126" s="88"/>
      <c r="I126" s="168" t="s">
        <v>7</v>
      </c>
      <c r="J126" s="157"/>
      <c r="K126" s="157"/>
      <c r="L126" s="157"/>
      <c r="M126" s="157"/>
      <c r="N126" s="158"/>
    </row>
    <row r="127" spans="1:14" ht="15.75">
      <c r="A127" s="82"/>
      <c r="B127" s="85"/>
      <c r="C127" s="85" t="s">
        <v>167</v>
      </c>
      <c r="D127" s="85"/>
      <c r="E127" s="85"/>
      <c r="F127" s="85"/>
      <c r="G127" s="87" t="s">
        <v>168</v>
      </c>
      <c r="H127" s="90"/>
      <c r="I127" s="168" t="s">
        <v>226</v>
      </c>
      <c r="J127" s="168"/>
      <c r="K127" s="168"/>
      <c r="L127" s="168"/>
      <c r="M127" s="168"/>
      <c r="N127" s="169"/>
    </row>
    <row r="128" spans="1:14" ht="15.75">
      <c r="A128" s="82"/>
      <c r="B128" s="85"/>
      <c r="C128" s="85"/>
      <c r="D128" s="85"/>
      <c r="E128" s="85"/>
      <c r="F128" s="85"/>
      <c r="G128" s="87" t="s">
        <v>169</v>
      </c>
      <c r="H128" s="88"/>
      <c r="I128" s="170">
        <v>40874</v>
      </c>
      <c r="J128" s="171"/>
      <c r="K128" s="171"/>
      <c r="L128" s="91" t="s">
        <v>170</v>
      </c>
      <c r="M128" s="168" t="s">
        <v>137</v>
      </c>
      <c r="N128" s="169"/>
    </row>
    <row r="129" spans="1:14" ht="15.75" thickBot="1">
      <c r="A129" s="82"/>
      <c r="C129" s="92" t="s">
        <v>171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1:14" ht="16.5" thickBot="1">
      <c r="A130" s="82"/>
      <c r="B130" s="93" t="s">
        <v>172</v>
      </c>
      <c r="C130" s="162" t="s">
        <v>12</v>
      </c>
      <c r="D130" s="163"/>
      <c r="E130" s="164"/>
      <c r="F130" s="94" t="s">
        <v>173</v>
      </c>
      <c r="G130" s="165" t="s">
        <v>9</v>
      </c>
      <c r="H130" s="166"/>
      <c r="I130" s="166"/>
      <c r="J130" s="166"/>
      <c r="K130" s="166"/>
      <c r="L130" s="166"/>
      <c r="M130" s="166"/>
      <c r="N130" s="167"/>
    </row>
    <row r="131" spans="1:14" ht="15.75" thickBot="1">
      <c r="A131" s="82"/>
      <c r="B131" s="95" t="s">
        <v>174</v>
      </c>
      <c r="C131" s="153" t="s">
        <v>205</v>
      </c>
      <c r="D131" s="154"/>
      <c r="E131" s="155"/>
      <c r="F131" s="96" t="s">
        <v>175</v>
      </c>
      <c r="G131" s="156" t="s">
        <v>222</v>
      </c>
      <c r="H131" s="157"/>
      <c r="I131" s="157"/>
      <c r="J131" s="157"/>
      <c r="K131" s="157"/>
      <c r="L131" s="157"/>
      <c r="M131" s="157"/>
      <c r="N131" s="158"/>
    </row>
    <row r="132" spans="1:14" ht="15.75" thickBot="1">
      <c r="A132" s="82"/>
      <c r="B132" s="97" t="s">
        <v>176</v>
      </c>
      <c r="C132" s="153" t="s">
        <v>225</v>
      </c>
      <c r="D132" s="154"/>
      <c r="E132" s="155"/>
      <c r="F132" s="96" t="s">
        <v>177</v>
      </c>
      <c r="G132" s="156" t="s">
        <v>221</v>
      </c>
      <c r="H132" s="157"/>
      <c r="I132" s="157"/>
      <c r="J132" s="157"/>
      <c r="K132" s="157"/>
      <c r="L132" s="157"/>
      <c r="M132" s="157"/>
      <c r="N132" s="158"/>
    </row>
    <row r="133" spans="1:14" ht="15.75" thickBot="1">
      <c r="A133" s="82"/>
      <c r="B133" s="98" t="s">
        <v>178</v>
      </c>
      <c r="C133" s="99"/>
      <c r="D133" s="100"/>
      <c r="E133" s="101"/>
      <c r="F133" s="102" t="s">
        <v>178</v>
      </c>
      <c r="G133" s="103"/>
      <c r="H133" s="104"/>
      <c r="I133" s="104"/>
      <c r="J133" s="104"/>
      <c r="K133" s="104"/>
      <c r="L133" s="104"/>
      <c r="M133" s="104"/>
      <c r="N133" s="104"/>
    </row>
    <row r="134" spans="1:14" ht="15.75" thickBot="1">
      <c r="A134" s="82"/>
      <c r="B134" s="95"/>
      <c r="C134" s="153" t="s">
        <v>205</v>
      </c>
      <c r="D134" s="154"/>
      <c r="E134" s="155"/>
      <c r="F134" s="96"/>
      <c r="G134" s="156" t="s">
        <v>222</v>
      </c>
      <c r="H134" s="157"/>
      <c r="I134" s="157"/>
      <c r="J134" s="157"/>
      <c r="K134" s="157"/>
      <c r="L134" s="157"/>
      <c r="M134" s="157"/>
      <c r="N134" s="158"/>
    </row>
    <row r="135" spans="1:14" ht="15.75" thickBot="1">
      <c r="A135" s="82"/>
      <c r="B135" s="105"/>
      <c r="C135" s="153" t="s">
        <v>225</v>
      </c>
      <c r="D135" s="154"/>
      <c r="E135" s="155"/>
      <c r="F135" s="96"/>
      <c r="G135" s="156" t="s">
        <v>221</v>
      </c>
      <c r="H135" s="157"/>
      <c r="I135" s="157"/>
      <c r="J135" s="157"/>
      <c r="K135" s="157"/>
      <c r="L135" s="157"/>
      <c r="M135" s="157"/>
      <c r="N135" s="158"/>
    </row>
    <row r="136" spans="1:14" ht="15.75">
      <c r="A136" s="82"/>
      <c r="B136" s="85"/>
      <c r="C136" s="85"/>
      <c r="D136" s="85"/>
      <c r="E136" s="85"/>
      <c r="F136" s="92" t="s">
        <v>179</v>
      </c>
      <c r="G136" s="92"/>
      <c r="H136" s="92"/>
      <c r="I136" s="92"/>
      <c r="J136" s="85"/>
      <c r="K136" s="85"/>
      <c r="L136" s="85"/>
      <c r="M136" s="106"/>
      <c r="N136" s="86"/>
    </row>
    <row r="137" spans="1:14" ht="15.75">
      <c r="A137" s="82"/>
      <c r="B137" s="107" t="s">
        <v>180</v>
      </c>
      <c r="C137" s="85"/>
      <c r="D137" s="85"/>
      <c r="E137" s="85"/>
      <c r="F137" s="108" t="s">
        <v>181</v>
      </c>
      <c r="G137" s="108" t="s">
        <v>182</v>
      </c>
      <c r="H137" s="108" t="s">
        <v>183</v>
      </c>
      <c r="I137" s="108" t="s">
        <v>184</v>
      </c>
      <c r="J137" s="108" t="s">
        <v>185</v>
      </c>
      <c r="K137" s="109" t="s">
        <v>186</v>
      </c>
      <c r="L137" s="110"/>
      <c r="M137" s="111" t="s">
        <v>187</v>
      </c>
      <c r="N137" s="112" t="s">
        <v>188</v>
      </c>
    </row>
    <row r="138" spans="1:14" ht="15.75">
      <c r="A138" s="82"/>
      <c r="B138" s="113" t="s">
        <v>189</v>
      </c>
      <c r="C138" s="114" t="str">
        <f>IF(+C131&gt;"",C131&amp;" - "&amp;G131,"")</f>
        <v>Yan Zhuo Ping - Vanhala Vesa</v>
      </c>
      <c r="D138" s="115"/>
      <c r="E138" s="116"/>
      <c r="F138" s="117">
        <v>7</v>
      </c>
      <c r="G138" s="117">
        <v>-8</v>
      </c>
      <c r="H138" s="117">
        <v>6</v>
      </c>
      <c r="I138" s="118">
        <v>9</v>
      </c>
      <c r="J138" s="118"/>
      <c r="K138" s="119">
        <v>3</v>
      </c>
      <c r="L138" s="120">
        <v>1</v>
      </c>
      <c r="M138" s="121">
        <f aca="true" t="shared" si="5" ref="M138:N142">IF(K138=3,1,"")</f>
        <v>1</v>
      </c>
      <c r="N138" s="121">
        <f t="shared" si="5"/>
      </c>
    </row>
    <row r="139" spans="1:14" ht="15.75">
      <c r="A139" s="82"/>
      <c r="B139" s="113" t="s">
        <v>190</v>
      </c>
      <c r="C139" s="114" t="str">
        <f>IF(C132&gt;"",C132&amp;" - "&amp;G132,"")</f>
        <v>Bäckman Vesa - Lappalainen Matti</v>
      </c>
      <c r="D139" s="122"/>
      <c r="E139" s="116"/>
      <c r="F139" s="123">
        <v>-8</v>
      </c>
      <c r="G139" s="117">
        <v>7</v>
      </c>
      <c r="H139" s="117">
        <v>-7</v>
      </c>
      <c r="I139" s="117">
        <v>10</v>
      </c>
      <c r="J139" s="117">
        <v>-7</v>
      </c>
      <c r="K139" s="119">
        <v>2</v>
      </c>
      <c r="L139" s="120">
        <v>3</v>
      </c>
      <c r="M139" s="121">
        <f t="shared" si="5"/>
      </c>
      <c r="N139" s="121">
        <f t="shared" si="5"/>
        <v>1</v>
      </c>
    </row>
    <row r="140" spans="1:14" ht="15.75">
      <c r="A140" s="82"/>
      <c r="B140" s="124" t="s">
        <v>191</v>
      </c>
      <c r="C140" s="125" t="str">
        <f>IF(C134&gt;"",C134&amp;" / "&amp;C135,"")</f>
        <v>Yan Zhuo Ping / Bäckman Vesa</v>
      </c>
      <c r="D140" s="126" t="str">
        <f>IF(G134&gt;"",G134&amp;" / "&amp;G135,"")</f>
        <v>Vanhala Vesa / Lappalainen Matti</v>
      </c>
      <c r="E140" s="127"/>
      <c r="F140" s="128">
        <v>-9</v>
      </c>
      <c r="G140" s="129">
        <v>-2</v>
      </c>
      <c r="H140" s="130">
        <v>8</v>
      </c>
      <c r="I140" s="131">
        <v>12</v>
      </c>
      <c r="J140" s="131">
        <v>4</v>
      </c>
      <c r="K140" s="119">
        <v>3</v>
      </c>
      <c r="L140" s="120">
        <v>2</v>
      </c>
      <c r="M140" s="121">
        <f t="shared" si="5"/>
        <v>1</v>
      </c>
      <c r="N140" s="121">
        <f t="shared" si="5"/>
      </c>
    </row>
    <row r="141" spans="1:14" ht="15.75">
      <c r="A141" s="82"/>
      <c r="B141" s="113" t="s">
        <v>192</v>
      </c>
      <c r="C141" s="114" t="str">
        <f>IF(+C131&gt;"",C131&amp;" - "&amp;G132,"")</f>
        <v>Yan Zhuo Ping - Lappalainen Matti</v>
      </c>
      <c r="D141" s="122"/>
      <c r="E141" s="116"/>
      <c r="F141" s="132">
        <v>-9</v>
      </c>
      <c r="G141" s="117">
        <v>4</v>
      </c>
      <c r="H141" s="117">
        <v>-9</v>
      </c>
      <c r="I141" s="117">
        <v>-8</v>
      </c>
      <c r="J141" s="118"/>
      <c r="K141" s="119">
        <v>1</v>
      </c>
      <c r="L141" s="120">
        <v>3</v>
      </c>
      <c r="M141" s="121">
        <f t="shared" si="5"/>
      </c>
      <c r="N141" s="121">
        <f t="shared" si="5"/>
        <v>1</v>
      </c>
    </row>
    <row r="142" spans="1:14" ht="16.5" thickBot="1">
      <c r="A142" s="82"/>
      <c r="B142" s="113" t="s">
        <v>193</v>
      </c>
      <c r="C142" s="114" t="str">
        <f>IF(+C132&gt;"",C132&amp;" - "&amp;G131,"")</f>
        <v>Bäckman Vesa - Vanhala Vesa</v>
      </c>
      <c r="D142" s="122"/>
      <c r="E142" s="116"/>
      <c r="F142" s="133">
        <v>-9</v>
      </c>
      <c r="G142" s="133">
        <v>11</v>
      </c>
      <c r="H142" s="133">
        <v>-9</v>
      </c>
      <c r="I142" s="133">
        <v>9</v>
      </c>
      <c r="J142" s="133">
        <v>11</v>
      </c>
      <c r="K142" s="119">
        <v>3</v>
      </c>
      <c r="L142" s="120">
        <v>2</v>
      </c>
      <c r="M142" s="121">
        <f t="shared" si="5"/>
        <v>1</v>
      </c>
      <c r="N142" s="121">
        <f t="shared" si="5"/>
      </c>
    </row>
    <row r="143" spans="1:14" ht="21" thickBot="1">
      <c r="A143" s="82"/>
      <c r="B143" s="85"/>
      <c r="C143" s="85"/>
      <c r="D143" s="85"/>
      <c r="E143" s="85"/>
      <c r="F143" s="85"/>
      <c r="G143" s="85"/>
      <c r="H143" s="85"/>
      <c r="I143" s="134" t="s">
        <v>194</v>
      </c>
      <c r="J143" s="135"/>
      <c r="K143" s="119" t="s">
        <v>2</v>
      </c>
      <c r="L143" s="136" t="s">
        <v>2</v>
      </c>
      <c r="M143" s="137">
        <v>3</v>
      </c>
      <c r="N143" s="138">
        <v>2</v>
      </c>
    </row>
    <row r="144" spans="1:14" ht="15.75">
      <c r="A144" s="82"/>
      <c r="B144" s="107" t="s">
        <v>195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</row>
    <row r="145" spans="1:14" ht="15.75">
      <c r="A145" s="82"/>
      <c r="B145" s="107" t="s">
        <v>195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14" ht="15">
      <c r="A146" s="82"/>
      <c r="B146" s="85" t="s">
        <v>196</v>
      </c>
      <c r="C146" s="85"/>
      <c r="D146" s="85" t="s">
        <v>197</v>
      </c>
      <c r="F146" s="85"/>
      <c r="G146" s="85" t="s">
        <v>151</v>
      </c>
      <c r="I146" s="85"/>
      <c r="J146" s="84" t="s">
        <v>198</v>
      </c>
      <c r="L146" s="85"/>
      <c r="M146" s="85"/>
      <c r="N146" s="85"/>
    </row>
    <row r="147" spans="1:14" ht="18.75" thickBot="1">
      <c r="A147" s="82"/>
      <c r="B147" s="85"/>
      <c r="C147" s="85"/>
      <c r="D147" s="85"/>
      <c r="E147" s="85"/>
      <c r="F147" s="85"/>
      <c r="G147" s="85"/>
      <c r="H147" s="85"/>
      <c r="I147" s="85"/>
      <c r="J147" s="159" t="s">
        <v>12</v>
      </c>
      <c r="K147" s="160"/>
      <c r="L147" s="160"/>
      <c r="M147" s="160"/>
      <c r="N147" s="161"/>
    </row>
    <row r="148" spans="1:13" ht="18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</row>
    <row r="149" spans="1:13" ht="18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1:14" ht="15.75">
      <c r="A150" s="82"/>
      <c r="D150" s="85"/>
      <c r="E150" s="85"/>
      <c r="F150" s="86"/>
      <c r="G150" s="87" t="s">
        <v>164</v>
      </c>
      <c r="H150" s="88"/>
      <c r="I150" s="168" t="s">
        <v>101</v>
      </c>
      <c r="J150" s="157"/>
      <c r="K150" s="157"/>
      <c r="L150" s="157"/>
      <c r="M150" s="157"/>
      <c r="N150" s="158"/>
    </row>
    <row r="151" spans="1:14" ht="20.25">
      <c r="A151" s="82"/>
      <c r="B151" s="89" t="s">
        <v>165</v>
      </c>
      <c r="D151" s="85"/>
      <c r="E151" s="85"/>
      <c r="F151" s="86"/>
      <c r="G151" s="87" t="s">
        <v>166</v>
      </c>
      <c r="H151" s="88"/>
      <c r="I151" s="168" t="s">
        <v>7</v>
      </c>
      <c r="J151" s="157"/>
      <c r="K151" s="157"/>
      <c r="L151" s="157"/>
      <c r="M151" s="157"/>
      <c r="N151" s="158"/>
    </row>
    <row r="152" spans="1:14" ht="15.75">
      <c r="A152" s="82"/>
      <c r="B152" s="85"/>
      <c r="C152" s="85" t="s">
        <v>167</v>
      </c>
      <c r="D152" s="85"/>
      <c r="E152" s="85"/>
      <c r="F152" s="85"/>
      <c r="G152" s="87" t="s">
        <v>168</v>
      </c>
      <c r="H152" s="90"/>
      <c r="I152" s="168" t="s">
        <v>227</v>
      </c>
      <c r="J152" s="168"/>
      <c r="K152" s="168"/>
      <c r="L152" s="168"/>
      <c r="M152" s="168"/>
      <c r="N152" s="169"/>
    </row>
    <row r="153" spans="1:14" ht="15.75">
      <c r="A153" s="82"/>
      <c r="B153" s="85"/>
      <c r="C153" s="85"/>
      <c r="D153" s="85"/>
      <c r="E153" s="85"/>
      <c r="F153" s="85"/>
      <c r="G153" s="87" t="s">
        <v>169</v>
      </c>
      <c r="H153" s="88"/>
      <c r="I153" s="170">
        <v>40874</v>
      </c>
      <c r="J153" s="171"/>
      <c r="K153" s="171"/>
      <c r="L153" s="91" t="s">
        <v>170</v>
      </c>
      <c r="M153" s="168" t="s">
        <v>137</v>
      </c>
      <c r="N153" s="169"/>
    </row>
    <row r="154" spans="1:14" ht="15.75" thickBot="1">
      <c r="A154" s="82"/>
      <c r="C154" s="92" t="s">
        <v>171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</row>
    <row r="155" spans="1:14" ht="16.5" thickBot="1">
      <c r="A155" s="82"/>
      <c r="B155" s="93" t="s">
        <v>172</v>
      </c>
      <c r="C155" s="162" t="s">
        <v>11</v>
      </c>
      <c r="D155" s="163"/>
      <c r="E155" s="164"/>
      <c r="F155" s="94" t="s">
        <v>173</v>
      </c>
      <c r="G155" s="165" t="s">
        <v>12</v>
      </c>
      <c r="H155" s="166"/>
      <c r="I155" s="166"/>
      <c r="J155" s="166"/>
      <c r="K155" s="166"/>
      <c r="L155" s="166"/>
      <c r="M155" s="166"/>
      <c r="N155" s="167"/>
    </row>
    <row r="156" spans="1:14" ht="15.75" thickBot="1">
      <c r="A156" s="82"/>
      <c r="B156" s="95" t="s">
        <v>174</v>
      </c>
      <c r="C156" s="153" t="s">
        <v>207</v>
      </c>
      <c r="D156" s="154"/>
      <c r="E156" s="155"/>
      <c r="F156" s="96" t="s">
        <v>175</v>
      </c>
      <c r="G156" s="156" t="s">
        <v>225</v>
      </c>
      <c r="H156" s="157"/>
      <c r="I156" s="157"/>
      <c r="J156" s="157"/>
      <c r="K156" s="157"/>
      <c r="L156" s="157"/>
      <c r="M156" s="157"/>
      <c r="N156" s="158"/>
    </row>
    <row r="157" spans="1:14" ht="15.75" thickBot="1">
      <c r="A157" s="82"/>
      <c r="B157" s="97" t="s">
        <v>176</v>
      </c>
      <c r="C157" s="153" t="s">
        <v>208</v>
      </c>
      <c r="D157" s="173"/>
      <c r="E157" s="174"/>
      <c r="F157" s="96" t="s">
        <v>177</v>
      </c>
      <c r="G157" s="156" t="s">
        <v>205</v>
      </c>
      <c r="H157" s="157"/>
      <c r="I157" s="157"/>
      <c r="J157" s="157"/>
      <c r="K157" s="157"/>
      <c r="L157" s="157"/>
      <c r="M157" s="157"/>
      <c r="N157" s="158"/>
    </row>
    <row r="158" spans="1:14" ht="15.75" thickBot="1">
      <c r="A158" s="82"/>
      <c r="B158" s="98" t="s">
        <v>178</v>
      </c>
      <c r="C158" s="99"/>
      <c r="D158" s="100"/>
      <c r="E158" s="101"/>
      <c r="F158" s="102" t="s">
        <v>178</v>
      </c>
      <c r="G158" s="103"/>
      <c r="H158" s="104"/>
      <c r="I158" s="104"/>
      <c r="J158" s="104"/>
      <c r="K158" s="104"/>
      <c r="L158" s="104"/>
      <c r="M158" s="104"/>
      <c r="N158" s="104"/>
    </row>
    <row r="159" spans="1:14" ht="15.75" thickBot="1">
      <c r="A159" s="82"/>
      <c r="B159" s="95"/>
      <c r="C159" s="153" t="s">
        <v>207</v>
      </c>
      <c r="D159" s="154"/>
      <c r="E159" s="155"/>
      <c r="F159" s="96"/>
      <c r="G159" s="156" t="s">
        <v>225</v>
      </c>
      <c r="H159" s="157"/>
      <c r="I159" s="157"/>
      <c r="J159" s="157"/>
      <c r="K159" s="157"/>
      <c r="L159" s="157"/>
      <c r="M159" s="157"/>
      <c r="N159" s="158"/>
    </row>
    <row r="160" spans="1:14" ht="15.75" thickBot="1">
      <c r="A160" s="82"/>
      <c r="B160" s="105"/>
      <c r="C160" s="153" t="s">
        <v>208</v>
      </c>
      <c r="D160" s="173"/>
      <c r="E160" s="174"/>
      <c r="F160" s="96"/>
      <c r="G160" s="156" t="s">
        <v>205</v>
      </c>
      <c r="H160" s="157"/>
      <c r="I160" s="157"/>
      <c r="J160" s="157"/>
      <c r="K160" s="157"/>
      <c r="L160" s="157"/>
      <c r="M160" s="157"/>
      <c r="N160" s="158"/>
    </row>
    <row r="161" spans="1:14" ht="15.75">
      <c r="A161" s="82"/>
      <c r="B161" s="85"/>
      <c r="C161" s="85"/>
      <c r="D161" s="85"/>
      <c r="E161" s="85"/>
      <c r="F161" s="92" t="s">
        <v>179</v>
      </c>
      <c r="G161" s="92"/>
      <c r="H161" s="92"/>
      <c r="I161" s="92"/>
      <c r="J161" s="85"/>
      <c r="K161" s="85"/>
      <c r="L161" s="85"/>
      <c r="M161" s="106"/>
      <c r="N161" s="86"/>
    </row>
    <row r="162" spans="1:14" ht="15.75">
      <c r="A162" s="82"/>
      <c r="B162" s="107" t="s">
        <v>180</v>
      </c>
      <c r="C162" s="85"/>
      <c r="D162" s="85"/>
      <c r="E162" s="85"/>
      <c r="F162" s="108" t="s">
        <v>181</v>
      </c>
      <c r="G162" s="108" t="s">
        <v>182</v>
      </c>
      <c r="H162" s="108" t="s">
        <v>183</v>
      </c>
      <c r="I162" s="108" t="s">
        <v>184</v>
      </c>
      <c r="J162" s="108" t="s">
        <v>185</v>
      </c>
      <c r="K162" s="109" t="s">
        <v>186</v>
      </c>
      <c r="L162" s="110"/>
      <c r="M162" s="111" t="s">
        <v>187</v>
      </c>
      <c r="N162" s="112" t="s">
        <v>188</v>
      </c>
    </row>
    <row r="163" spans="1:14" ht="15.75">
      <c r="A163" s="82"/>
      <c r="B163" s="113" t="s">
        <v>189</v>
      </c>
      <c r="C163" s="114" t="str">
        <f>IF(+C156&gt;"",C156&amp;" - "&amp;G156,"")</f>
        <v>Kurvinen Matti - Bäckman Vesa</v>
      </c>
      <c r="D163" s="115"/>
      <c r="E163" s="116"/>
      <c r="F163" s="117">
        <v>-7</v>
      </c>
      <c r="G163" s="117">
        <v>-9</v>
      </c>
      <c r="H163" s="117">
        <v>4</v>
      </c>
      <c r="I163" s="118">
        <v>7</v>
      </c>
      <c r="J163" s="118">
        <v>4</v>
      </c>
      <c r="K163" s="119">
        <v>3</v>
      </c>
      <c r="L163" s="120">
        <v>2</v>
      </c>
      <c r="M163" s="121">
        <f aca="true" t="shared" si="6" ref="M163:N167">IF(K163=3,1,"")</f>
        <v>1</v>
      </c>
      <c r="N163" s="121">
        <f t="shared" si="6"/>
      </c>
    </row>
    <row r="164" spans="1:14" ht="15.75">
      <c r="A164" s="82"/>
      <c r="B164" s="113" t="s">
        <v>190</v>
      </c>
      <c r="C164" s="114" t="str">
        <f>IF(C157&gt;"",C157&amp;" - "&amp;G157,"")</f>
        <v>Hallbäck Thomas - Yan Zhuo Ping</v>
      </c>
      <c r="D164" s="122"/>
      <c r="E164" s="116"/>
      <c r="F164" s="123">
        <v>5</v>
      </c>
      <c r="G164" s="117">
        <v>-8</v>
      </c>
      <c r="H164" s="117">
        <v>-9</v>
      </c>
      <c r="I164" s="117">
        <v>-3</v>
      </c>
      <c r="J164" s="117" t="s">
        <v>2</v>
      </c>
      <c r="K164" s="119">
        <v>1</v>
      </c>
      <c r="L164" s="120">
        <v>3</v>
      </c>
      <c r="M164" s="121">
        <f t="shared" si="6"/>
      </c>
      <c r="N164" s="121">
        <f t="shared" si="6"/>
        <v>1</v>
      </c>
    </row>
    <row r="165" spans="1:14" ht="15.75">
      <c r="A165" s="82"/>
      <c r="B165" s="124" t="s">
        <v>191</v>
      </c>
      <c r="C165" s="125" t="str">
        <f>IF(C159&gt;"",C159&amp;" / "&amp;C160,"")</f>
        <v>Kurvinen Matti / Hallbäck Thomas</v>
      </c>
      <c r="D165" s="126" t="str">
        <f>IF(G159&gt;"",G159&amp;" / "&amp;G160,"")</f>
        <v>Bäckman Vesa / Yan Zhuo Ping</v>
      </c>
      <c r="E165" s="127"/>
      <c r="F165" s="128">
        <v>8</v>
      </c>
      <c r="G165" s="129">
        <v>-10</v>
      </c>
      <c r="H165" s="130">
        <v>-10</v>
      </c>
      <c r="I165" s="131">
        <v>-6</v>
      </c>
      <c r="J165" s="131"/>
      <c r="K165" s="119">
        <v>1</v>
      </c>
      <c r="L165" s="120">
        <v>3</v>
      </c>
      <c r="M165" s="121">
        <f t="shared" si="6"/>
      </c>
      <c r="N165" s="121">
        <f t="shared" si="6"/>
        <v>1</v>
      </c>
    </row>
    <row r="166" spans="1:14" ht="15.75">
      <c r="A166" s="82"/>
      <c r="B166" s="113" t="s">
        <v>192</v>
      </c>
      <c r="C166" s="114" t="str">
        <f>IF(+C156&gt;"",C156&amp;" - "&amp;G157,"")</f>
        <v>Kurvinen Matti - Yan Zhuo Ping</v>
      </c>
      <c r="D166" s="122"/>
      <c r="E166" s="116"/>
      <c r="F166" s="132">
        <v>16</v>
      </c>
      <c r="G166" s="117">
        <v>9</v>
      </c>
      <c r="H166" s="117">
        <v>-4</v>
      </c>
      <c r="I166" s="117">
        <v>7</v>
      </c>
      <c r="J166" s="118"/>
      <c r="K166" s="119">
        <v>3</v>
      </c>
      <c r="L166" s="120">
        <v>1</v>
      </c>
      <c r="M166" s="121">
        <f t="shared" si="6"/>
        <v>1</v>
      </c>
      <c r="N166" s="121">
        <f t="shared" si="6"/>
      </c>
    </row>
    <row r="167" spans="1:14" ht="16.5" thickBot="1">
      <c r="A167" s="82"/>
      <c r="B167" s="113" t="s">
        <v>193</v>
      </c>
      <c r="C167" s="114" t="str">
        <f>IF(+C157&gt;"",C157&amp;" - "&amp;G156,"")</f>
        <v>Hallbäck Thomas - Bäckman Vesa</v>
      </c>
      <c r="D167" s="122"/>
      <c r="E167" s="116"/>
      <c r="F167" s="133">
        <v>10</v>
      </c>
      <c r="G167" s="133">
        <v>-4</v>
      </c>
      <c r="H167" s="133">
        <v>7</v>
      </c>
      <c r="I167" s="133">
        <v>7</v>
      </c>
      <c r="J167" s="133"/>
      <c r="K167" s="119">
        <v>3</v>
      </c>
      <c r="L167" s="120">
        <v>1</v>
      </c>
      <c r="M167" s="121">
        <f t="shared" si="6"/>
        <v>1</v>
      </c>
      <c r="N167" s="121">
        <f t="shared" si="6"/>
      </c>
    </row>
    <row r="168" spans="1:14" ht="21" thickBot="1">
      <c r="A168" s="82"/>
      <c r="B168" s="85"/>
      <c r="C168" s="85"/>
      <c r="D168" s="85"/>
      <c r="E168" s="85"/>
      <c r="F168" s="85"/>
      <c r="G168" s="85"/>
      <c r="H168" s="85"/>
      <c r="I168" s="134" t="s">
        <v>194</v>
      </c>
      <c r="J168" s="135"/>
      <c r="K168" s="119" t="s">
        <v>2</v>
      </c>
      <c r="L168" s="136" t="s">
        <v>2</v>
      </c>
      <c r="M168" s="137">
        <v>3</v>
      </c>
      <c r="N168" s="138">
        <v>2</v>
      </c>
    </row>
    <row r="169" spans="1:14" ht="15.75">
      <c r="A169" s="82"/>
      <c r="B169" s="107" t="s">
        <v>195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1:14" ht="15.75">
      <c r="A170" s="82"/>
      <c r="B170" s="107" t="s">
        <v>195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1:14" ht="15">
      <c r="A171" s="82"/>
      <c r="B171" s="85" t="s">
        <v>196</v>
      </c>
      <c r="C171" s="85"/>
      <c r="D171" s="85" t="s">
        <v>197</v>
      </c>
      <c r="F171" s="85"/>
      <c r="G171" s="85" t="s">
        <v>151</v>
      </c>
      <c r="I171" s="85"/>
      <c r="J171" s="84" t="s">
        <v>198</v>
      </c>
      <c r="L171" s="85"/>
      <c r="M171" s="85"/>
      <c r="N171" s="85"/>
    </row>
    <row r="172" spans="1:14" ht="18.75" thickBot="1">
      <c r="A172" s="82"/>
      <c r="B172" s="85"/>
      <c r="C172" s="85"/>
      <c r="D172" s="85"/>
      <c r="E172" s="85"/>
      <c r="F172" s="85"/>
      <c r="G172" s="85"/>
      <c r="H172" s="85"/>
      <c r="I172" s="85"/>
      <c r="J172" s="159" t="s">
        <v>11</v>
      </c>
      <c r="K172" s="160"/>
      <c r="L172" s="160"/>
      <c r="M172" s="160"/>
      <c r="N172" s="161"/>
    </row>
    <row r="274" spans="1:13" ht="18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</row>
    <row r="275" spans="1:13" ht="18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</row>
    <row r="276" spans="1:13" ht="18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</row>
    <row r="277" spans="1:13" ht="18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</row>
    <row r="278" spans="1:13" ht="18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</row>
    <row r="279" spans="1:13" ht="18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</row>
    <row r="280" spans="1:13" ht="18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</row>
    <row r="281" spans="1:13" ht="18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</row>
    <row r="282" spans="1:13" ht="18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</row>
    <row r="283" spans="1:13" ht="18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</row>
    <row r="284" spans="1:13" ht="18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</row>
    <row r="285" spans="1:13" ht="18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</row>
    <row r="286" spans="1:13" ht="18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</row>
    <row r="287" spans="1:13" ht="18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</row>
    <row r="288" spans="1:13" ht="18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</row>
    <row r="289" spans="1:13" ht="18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</row>
    <row r="290" spans="1:13" ht="18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</row>
    <row r="291" spans="1:13" ht="18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</row>
    <row r="292" spans="1:13" ht="18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</row>
    <row r="293" spans="1:13" ht="18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</row>
    <row r="294" spans="1:13" ht="18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</row>
    <row r="295" spans="1:13" ht="18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</row>
    <row r="296" spans="1:13" ht="18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</row>
    <row r="297" spans="1:13" ht="18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</row>
    <row r="298" spans="1:13" ht="18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</row>
    <row r="299" spans="1:13" ht="18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</row>
    <row r="300" spans="1:13" ht="18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</row>
    <row r="301" spans="1:13" ht="18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</row>
    <row r="302" spans="1:13" ht="18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</row>
    <row r="303" spans="1:13" ht="18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</row>
    <row r="304" spans="1:13" ht="18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</row>
    <row r="305" spans="1:13" ht="18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</row>
    <row r="306" spans="1:13" ht="18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</row>
    <row r="307" spans="1:13" ht="18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</row>
    <row r="308" spans="1:13" ht="18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</row>
    <row r="309" spans="1:13" ht="18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</row>
    <row r="310" spans="1:13" ht="18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</row>
    <row r="311" spans="1:13" ht="18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</row>
    <row r="312" spans="1:13" ht="18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</row>
    <row r="313" spans="1:13" ht="18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</row>
    <row r="314" spans="1:13" ht="18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</row>
    <row r="315" spans="1:13" ht="18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</row>
    <row r="316" spans="1:13" ht="18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</row>
    <row r="317" spans="1:13" ht="18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</row>
    <row r="318" spans="1:13" ht="18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</row>
    <row r="319" spans="1:13" ht="18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</row>
    <row r="320" spans="1:13" ht="18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</row>
    <row r="321" spans="1:13" ht="18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</row>
    <row r="322" spans="1:13" ht="18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</row>
    <row r="323" spans="1:13" ht="18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</row>
    <row r="324" spans="1:13" ht="18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</row>
    <row r="325" spans="1:13" ht="18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</row>
    <row r="326" spans="1:13" ht="18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</row>
    <row r="327" spans="1:13" ht="18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</row>
    <row r="328" spans="1:13" ht="18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</row>
    <row r="329" spans="1:13" ht="18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</row>
    <row r="330" spans="1:13" ht="18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</row>
    <row r="331" spans="1:13" ht="18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</row>
    <row r="332" spans="1:13" ht="18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</row>
    <row r="333" spans="1:13" ht="18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</row>
    <row r="334" spans="1:13" ht="18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</row>
    <row r="335" spans="1:13" ht="18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</row>
    <row r="336" spans="1:13" ht="18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</row>
    <row r="337" spans="1:13" ht="18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</row>
    <row r="338" spans="1:13" ht="18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</row>
    <row r="339" spans="1:13" ht="18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</row>
    <row r="340" spans="1:13" ht="18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</row>
    <row r="341" spans="1:13" ht="18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</row>
    <row r="342" spans="1:13" ht="18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</row>
    <row r="343" spans="1:13" ht="18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</row>
    <row r="344" spans="1:13" ht="18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</row>
    <row r="345" spans="1:13" ht="18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</row>
    <row r="346" spans="1:13" ht="18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</row>
    <row r="347" spans="1:13" ht="18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</row>
    <row r="348" spans="1:13" ht="18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</row>
    <row r="349" spans="1:13" ht="18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</row>
    <row r="350" spans="1:13" ht="18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</row>
    <row r="351" spans="1:13" ht="18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</row>
    <row r="352" spans="1:13" ht="18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</row>
    <row r="353" spans="1:13" ht="18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</row>
    <row r="354" spans="1:13" ht="18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</row>
    <row r="355" spans="1:13" ht="18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</row>
    <row r="356" spans="1:13" ht="18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</row>
    <row r="357" spans="1:13" ht="18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</row>
    <row r="358" spans="1:13" ht="18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</row>
    <row r="359" spans="1:13" ht="18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</row>
    <row r="360" spans="1:13" ht="18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</row>
    <row r="361" spans="1:13" ht="18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</row>
    <row r="362" spans="1:13" ht="18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</row>
    <row r="363" spans="1:13" ht="18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</row>
    <row r="364" spans="1:13" ht="18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</row>
    <row r="365" spans="1:13" ht="18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</row>
    <row r="366" spans="1:13" ht="18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</row>
    <row r="367" spans="1:13" ht="18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</row>
    <row r="368" spans="1:13" ht="18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</row>
    <row r="369" spans="1:13" ht="18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</row>
    <row r="370" spans="1:13" ht="18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</row>
    <row r="371" spans="1:13" ht="18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</row>
    <row r="372" spans="1:13" ht="18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</row>
    <row r="373" spans="1:13" ht="18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</row>
    <row r="374" spans="1:13" ht="18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</row>
    <row r="375" spans="1:13" ht="18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</row>
    <row r="376" spans="1:13" ht="18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</row>
    <row r="377" spans="1:13" ht="18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</row>
    <row r="378" spans="1:13" ht="18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</row>
    <row r="379" spans="1:13" ht="18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</row>
    <row r="380" spans="1:13" ht="18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</row>
    <row r="381" spans="1:13" ht="18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</row>
    <row r="382" spans="1:13" ht="18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</row>
    <row r="383" spans="1:13" ht="18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</row>
    <row r="384" spans="1:13" ht="18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</row>
    <row r="385" spans="1:13" ht="18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</row>
    <row r="386" spans="1:13" ht="18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</row>
    <row r="387" spans="1:13" ht="18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</row>
    <row r="388" spans="1:13" ht="18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</row>
    <row r="389" spans="1:13" ht="18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</row>
    <row r="390" spans="1:13" ht="18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</row>
    <row r="391" spans="1:13" ht="18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</row>
    <row r="392" spans="1:13" ht="18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3" spans="1:13" ht="18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</row>
    <row r="394" spans="1:13" ht="18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</row>
    <row r="395" spans="1:13" ht="18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</row>
    <row r="396" spans="1:13" ht="18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</row>
    <row r="397" spans="1:13" ht="18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</row>
    <row r="398" spans="1:13" ht="18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</row>
    <row r="399" spans="1:13" ht="18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</row>
    <row r="400" spans="1:13" ht="18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</row>
    <row r="401" spans="1:13" ht="18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</row>
    <row r="402" spans="1:13" ht="18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</row>
    <row r="403" spans="1:13" ht="18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</row>
    <row r="404" spans="1:13" ht="18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</row>
    <row r="405" spans="1:13" ht="18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</row>
    <row r="406" spans="1:13" ht="18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</row>
    <row r="407" spans="1:13" ht="18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</row>
    <row r="408" spans="1:13" ht="18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</row>
    <row r="409" spans="1:13" ht="18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</row>
    <row r="410" spans="1:13" ht="18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</row>
    <row r="411" spans="1:13" ht="18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</row>
    <row r="412" spans="1:13" ht="18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</row>
    <row r="413" spans="1:13" ht="18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</row>
    <row r="414" spans="1:13" ht="18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</row>
    <row r="415" spans="1:13" ht="18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</row>
    <row r="416" spans="1:13" ht="18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</row>
    <row r="417" spans="1:13" ht="18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</row>
    <row r="418" spans="1:13" ht="18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spans="1:13" ht="18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</row>
    <row r="420" spans="1:13" ht="18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</row>
    <row r="421" spans="1:13" ht="18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</row>
    <row r="422" spans="1:13" ht="18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spans="1:13" ht="18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spans="1:13" ht="18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spans="1:13" ht="18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spans="1:13" ht="18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spans="1:13" ht="18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spans="1:13" ht="18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spans="1:13" ht="18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spans="1:13" ht="18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spans="1:13" ht="18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spans="1:13" ht="18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spans="1:13" ht="18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spans="1:13" ht="18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spans="1:13" ht="18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spans="1:13" ht="18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spans="1:13" ht="18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spans="1:13" ht="18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spans="1:13" ht="18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spans="1:13" ht="18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spans="1:13" ht="18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spans="1:13" ht="18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spans="1:13" ht="18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spans="1:13" ht="18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spans="1:13" ht="18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spans="1:13" ht="18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spans="1:13" ht="18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spans="1:13" ht="18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spans="1:13" ht="18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spans="1:13" ht="18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spans="1:13" ht="18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spans="1:13" ht="18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spans="1:13" ht="18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spans="1:13" ht="18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spans="1:13" ht="18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spans="1:13" ht="18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spans="1:13" ht="18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spans="1:13" ht="18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spans="1:13" ht="18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</sheetData>
  <mergeCells count="112">
    <mergeCell ref="G10:N10"/>
    <mergeCell ref="J23:N23"/>
    <mergeCell ref="I2:N2"/>
    <mergeCell ref="I3:N3"/>
    <mergeCell ref="G7:N7"/>
    <mergeCell ref="G8:N8"/>
    <mergeCell ref="G11:N11"/>
    <mergeCell ref="C7:E7"/>
    <mergeCell ref="C11:E11"/>
    <mergeCell ref="C8:E8"/>
    <mergeCell ref="C10:E10"/>
    <mergeCell ref="C32:E32"/>
    <mergeCell ref="G32:N32"/>
    <mergeCell ref="C33:E33"/>
    <mergeCell ref="G33:N33"/>
    <mergeCell ref="J48:N48"/>
    <mergeCell ref="C35:E35"/>
    <mergeCell ref="G35:N35"/>
    <mergeCell ref="C36:E36"/>
    <mergeCell ref="G36:N36"/>
    <mergeCell ref="I1:N1"/>
    <mergeCell ref="I4:K4"/>
    <mergeCell ref="M4:N4"/>
    <mergeCell ref="C6:E6"/>
    <mergeCell ref="G6:N6"/>
    <mergeCell ref="I26:N26"/>
    <mergeCell ref="I29:K29"/>
    <mergeCell ref="M29:N29"/>
    <mergeCell ref="C31:E31"/>
    <mergeCell ref="G31:N31"/>
    <mergeCell ref="I27:N27"/>
    <mergeCell ref="I28:N28"/>
    <mergeCell ref="I51:N51"/>
    <mergeCell ref="I52:N52"/>
    <mergeCell ref="I53:N53"/>
    <mergeCell ref="I54:K54"/>
    <mergeCell ref="M54:N54"/>
    <mergeCell ref="C56:E56"/>
    <mergeCell ref="G56:N56"/>
    <mergeCell ref="C57:E57"/>
    <mergeCell ref="G57:N57"/>
    <mergeCell ref="C58:E58"/>
    <mergeCell ref="G58:N58"/>
    <mergeCell ref="C60:E60"/>
    <mergeCell ref="G60:N60"/>
    <mergeCell ref="C61:E61"/>
    <mergeCell ref="G61:N61"/>
    <mergeCell ref="J73:N73"/>
    <mergeCell ref="I76:N76"/>
    <mergeCell ref="I77:N77"/>
    <mergeCell ref="I78:N78"/>
    <mergeCell ref="I79:K79"/>
    <mergeCell ref="M79:N79"/>
    <mergeCell ref="C81:E81"/>
    <mergeCell ref="G81:N81"/>
    <mergeCell ref="C82:E82"/>
    <mergeCell ref="G82:N82"/>
    <mergeCell ref="C83:E83"/>
    <mergeCell ref="G83:N83"/>
    <mergeCell ref="C85:E85"/>
    <mergeCell ref="G85:N85"/>
    <mergeCell ref="C86:E86"/>
    <mergeCell ref="G86:N86"/>
    <mergeCell ref="J98:N98"/>
    <mergeCell ref="I101:N101"/>
    <mergeCell ref="I102:N102"/>
    <mergeCell ref="I103:N103"/>
    <mergeCell ref="I104:K104"/>
    <mergeCell ref="M104:N104"/>
    <mergeCell ref="C106:E106"/>
    <mergeCell ref="G106:N106"/>
    <mergeCell ref="C107:E107"/>
    <mergeCell ref="G107:N107"/>
    <mergeCell ref="C108:E108"/>
    <mergeCell ref="G108:N108"/>
    <mergeCell ref="C110:E110"/>
    <mergeCell ref="G110:N110"/>
    <mergeCell ref="C111:E111"/>
    <mergeCell ref="G111:N111"/>
    <mergeCell ref="J123:N123"/>
    <mergeCell ref="I125:N125"/>
    <mergeCell ref="I126:N126"/>
    <mergeCell ref="I127:N127"/>
    <mergeCell ref="I128:K128"/>
    <mergeCell ref="M128:N128"/>
    <mergeCell ref="C130:E130"/>
    <mergeCell ref="G130:N130"/>
    <mergeCell ref="C131:E131"/>
    <mergeCell ref="G131:N131"/>
    <mergeCell ref="C132:E132"/>
    <mergeCell ref="G132:N132"/>
    <mergeCell ref="C134:E134"/>
    <mergeCell ref="G134:N134"/>
    <mergeCell ref="C135:E135"/>
    <mergeCell ref="G135:N135"/>
    <mergeCell ref="J147:N147"/>
    <mergeCell ref="I150:N150"/>
    <mergeCell ref="I151:N151"/>
    <mergeCell ref="I152:N152"/>
    <mergeCell ref="I153:K153"/>
    <mergeCell ref="M153:N153"/>
    <mergeCell ref="C155:E155"/>
    <mergeCell ref="G155:N155"/>
    <mergeCell ref="C156:E156"/>
    <mergeCell ref="G156:N156"/>
    <mergeCell ref="C160:E160"/>
    <mergeCell ref="G160:N160"/>
    <mergeCell ref="J172:N172"/>
    <mergeCell ref="C157:E157"/>
    <mergeCell ref="G157:N157"/>
    <mergeCell ref="C159:E159"/>
    <mergeCell ref="G159:N159"/>
  </mergeCells>
  <printOptions/>
  <pageMargins left="0.46" right="0.38" top="0.32" bottom="0.5" header="0.25" footer="0.4921259845"/>
  <pageSetup fitToHeight="1" fitToWidth="1"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E3" sqref="E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 t="s">
        <v>109</v>
      </c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 t="s">
        <v>45</v>
      </c>
      <c r="F3" s="5"/>
      <c r="G3" s="6"/>
      <c r="H3" s="6"/>
      <c r="I3" s="7"/>
    </row>
    <row r="4" spans="1:9" ht="15" customHeight="1">
      <c r="A4" s="1"/>
      <c r="B4" s="11" t="s">
        <v>3</v>
      </c>
      <c r="C4" s="12"/>
      <c r="D4" s="12"/>
      <c r="E4" s="13" t="s">
        <v>102</v>
      </c>
      <c r="F4" s="5"/>
      <c r="G4" s="6"/>
      <c r="H4" s="6"/>
      <c r="I4" s="7"/>
    </row>
    <row r="5" spans="1:9" ht="15" customHeight="1">
      <c r="A5" s="20"/>
      <c r="B5" s="21"/>
      <c r="C5" s="21"/>
      <c r="D5" s="21"/>
      <c r="E5" s="22"/>
      <c r="F5" s="6"/>
      <c r="G5" s="6"/>
      <c r="H5" s="6"/>
      <c r="I5" s="7"/>
    </row>
    <row r="6" spans="1:9" ht="13.5" customHeight="1">
      <c r="A6" s="23"/>
      <c r="B6" s="23" t="s">
        <v>4</v>
      </c>
      <c r="C6" s="23" t="s">
        <v>14</v>
      </c>
      <c r="D6" s="23" t="s">
        <v>5</v>
      </c>
      <c r="E6" s="5"/>
      <c r="F6" s="6"/>
      <c r="G6" s="6"/>
      <c r="H6" s="6"/>
      <c r="I6" s="7"/>
    </row>
    <row r="7" spans="1:9" ht="13.5" customHeight="1">
      <c r="A7" s="24">
        <v>1</v>
      </c>
      <c r="B7" s="38" t="s">
        <v>115</v>
      </c>
      <c r="C7" s="38" t="s">
        <v>46</v>
      </c>
      <c r="D7" s="25"/>
      <c r="E7" s="26" t="s">
        <v>46</v>
      </c>
      <c r="F7" s="27"/>
      <c r="G7" s="27"/>
      <c r="H7" s="27"/>
      <c r="I7" s="28"/>
    </row>
    <row r="8" spans="1:9" ht="13.5" customHeight="1">
      <c r="A8" s="24">
        <v>2</v>
      </c>
      <c r="B8" s="25"/>
      <c r="C8" s="25"/>
      <c r="D8" s="25"/>
      <c r="E8" s="29"/>
      <c r="F8" s="26" t="s">
        <v>46</v>
      </c>
      <c r="G8" s="27"/>
      <c r="H8" s="27"/>
      <c r="I8" s="28"/>
    </row>
    <row r="9" spans="1:9" ht="13.5" customHeight="1">
      <c r="A9" s="31">
        <v>3</v>
      </c>
      <c r="B9" s="39" t="s">
        <v>116</v>
      </c>
      <c r="C9" s="39" t="s">
        <v>73</v>
      </c>
      <c r="D9" s="23"/>
      <c r="E9" s="26" t="s">
        <v>59</v>
      </c>
      <c r="F9" s="141" t="s">
        <v>160</v>
      </c>
      <c r="G9" s="32"/>
      <c r="H9" s="27"/>
      <c r="I9" s="28"/>
    </row>
    <row r="10" spans="1:9" ht="13.5" customHeight="1">
      <c r="A10" s="31">
        <v>4</v>
      </c>
      <c r="B10" s="39" t="s">
        <v>117</v>
      </c>
      <c r="C10" s="39" t="s">
        <v>59</v>
      </c>
      <c r="D10" s="23"/>
      <c r="E10" s="142" t="s">
        <v>160</v>
      </c>
      <c r="F10" s="34"/>
      <c r="G10" s="26" t="s">
        <v>46</v>
      </c>
      <c r="H10" s="27"/>
      <c r="I10" s="28"/>
    </row>
    <row r="11" spans="1:9" ht="13.5" customHeight="1">
      <c r="A11" s="24">
        <v>5</v>
      </c>
      <c r="B11" s="38" t="s">
        <v>118</v>
      </c>
      <c r="C11" s="38" t="s">
        <v>54</v>
      </c>
      <c r="D11" s="25"/>
      <c r="E11" s="26" t="s">
        <v>54</v>
      </c>
      <c r="F11" s="34"/>
      <c r="G11" s="143" t="s">
        <v>159</v>
      </c>
      <c r="H11" s="32"/>
      <c r="I11" s="28"/>
    </row>
    <row r="12" spans="1:9" ht="13.5" customHeight="1">
      <c r="A12" s="24">
        <v>6</v>
      </c>
      <c r="B12" s="38" t="s">
        <v>119</v>
      </c>
      <c r="C12" s="38" t="s">
        <v>6</v>
      </c>
      <c r="D12" s="25"/>
      <c r="E12" s="143" t="s">
        <v>213</v>
      </c>
      <c r="F12" s="145" t="s">
        <v>54</v>
      </c>
      <c r="G12" s="35"/>
      <c r="H12" s="32"/>
      <c r="I12" s="28"/>
    </row>
    <row r="13" spans="1:9" ht="13.5" customHeight="1">
      <c r="A13" s="31">
        <v>7</v>
      </c>
      <c r="B13" s="39" t="s">
        <v>2</v>
      </c>
      <c r="C13" s="23"/>
      <c r="D13" s="23"/>
      <c r="E13" s="26" t="s">
        <v>49</v>
      </c>
      <c r="F13" s="144" t="s">
        <v>213</v>
      </c>
      <c r="G13" s="34"/>
      <c r="H13" s="32"/>
      <c r="I13" s="28"/>
    </row>
    <row r="14" spans="1:9" ht="13.5" customHeight="1">
      <c r="A14" s="31">
        <v>8</v>
      </c>
      <c r="B14" s="39" t="s">
        <v>121</v>
      </c>
      <c r="C14" s="39" t="s">
        <v>49</v>
      </c>
      <c r="D14" s="23"/>
      <c r="E14" s="33"/>
      <c r="F14" s="27"/>
      <c r="G14" s="34"/>
      <c r="H14" s="26" t="s">
        <v>46</v>
      </c>
      <c r="I14" s="28"/>
    </row>
    <row r="15" spans="1:9" ht="15" customHeight="1">
      <c r="A15" s="21"/>
      <c r="B15" s="21"/>
      <c r="C15" s="21"/>
      <c r="D15" s="21"/>
      <c r="E15" s="27"/>
      <c r="F15" s="27"/>
      <c r="G15" s="34"/>
      <c r="H15" s="144" t="s">
        <v>213</v>
      </c>
      <c r="I15" s="28"/>
    </row>
    <row r="16" spans="1:9" ht="13.5" customHeight="1">
      <c r="A16" s="24">
        <v>9</v>
      </c>
      <c r="B16" s="38" t="s">
        <v>120</v>
      </c>
      <c r="C16" s="38" t="s">
        <v>12</v>
      </c>
      <c r="D16" s="25"/>
      <c r="E16" s="26" t="s">
        <v>12</v>
      </c>
      <c r="F16" s="27"/>
      <c r="G16" s="34"/>
      <c r="H16" s="32"/>
      <c r="I16" s="28"/>
    </row>
    <row r="17" spans="1:9" ht="13.5" customHeight="1">
      <c r="A17" s="24">
        <v>10</v>
      </c>
      <c r="B17" s="38" t="s">
        <v>2</v>
      </c>
      <c r="C17" s="25"/>
      <c r="D17" s="25"/>
      <c r="E17" s="29"/>
      <c r="F17" s="26" t="s">
        <v>12</v>
      </c>
      <c r="G17" s="34"/>
      <c r="H17" s="32"/>
      <c r="I17" s="28"/>
    </row>
    <row r="18" spans="1:9" ht="13.5" customHeight="1">
      <c r="A18" s="31">
        <v>11</v>
      </c>
      <c r="B18" s="39" t="s">
        <v>122</v>
      </c>
      <c r="C18" s="39" t="s">
        <v>65</v>
      </c>
      <c r="D18" s="23"/>
      <c r="E18" s="26" t="s">
        <v>57</v>
      </c>
      <c r="F18" s="141" t="s">
        <v>160</v>
      </c>
      <c r="G18" s="35"/>
      <c r="H18" s="32"/>
      <c r="I18" s="28"/>
    </row>
    <row r="19" spans="1:9" ht="13.5" customHeight="1">
      <c r="A19" s="31">
        <v>12</v>
      </c>
      <c r="B19" s="39" t="s">
        <v>123</v>
      </c>
      <c r="C19" s="39" t="s">
        <v>57</v>
      </c>
      <c r="D19" s="23"/>
      <c r="E19" s="144" t="s">
        <v>213</v>
      </c>
      <c r="F19" s="34"/>
      <c r="G19" s="145" t="s">
        <v>26</v>
      </c>
      <c r="H19" s="32"/>
      <c r="I19" s="28"/>
    </row>
    <row r="20" spans="1:9" ht="13.5" customHeight="1">
      <c r="A20" s="24">
        <v>13</v>
      </c>
      <c r="B20" s="38" t="s">
        <v>124</v>
      </c>
      <c r="C20" s="38" t="s">
        <v>62</v>
      </c>
      <c r="D20" s="25"/>
      <c r="E20" s="26" t="s">
        <v>62</v>
      </c>
      <c r="F20" s="34"/>
      <c r="G20" s="147" t="s">
        <v>160</v>
      </c>
      <c r="H20" s="27"/>
      <c r="I20" s="28"/>
    </row>
    <row r="21" spans="1:9" ht="13.5" customHeight="1">
      <c r="A21" s="24">
        <v>14</v>
      </c>
      <c r="B21" s="38" t="s">
        <v>125</v>
      </c>
      <c r="C21" s="38" t="s">
        <v>70</v>
      </c>
      <c r="D21" s="25"/>
      <c r="E21" s="141" t="s">
        <v>160</v>
      </c>
      <c r="F21" s="145" t="s">
        <v>26</v>
      </c>
      <c r="G21" s="32"/>
      <c r="H21" s="27"/>
      <c r="I21" s="28"/>
    </row>
    <row r="22" spans="1:9" ht="13.5" customHeight="1">
      <c r="A22" s="31">
        <v>15</v>
      </c>
      <c r="B22" s="23"/>
      <c r="C22" s="23"/>
      <c r="D22" s="23"/>
      <c r="E22" s="26" t="s">
        <v>26</v>
      </c>
      <c r="F22" s="144" t="s">
        <v>213</v>
      </c>
      <c r="G22" s="27"/>
      <c r="H22" s="27"/>
      <c r="I22" s="28"/>
    </row>
    <row r="23" spans="1:9" ht="13.5" customHeight="1">
      <c r="A23" s="31">
        <v>16</v>
      </c>
      <c r="B23" s="39" t="s">
        <v>111</v>
      </c>
      <c r="C23" s="39" t="s">
        <v>26</v>
      </c>
      <c r="D23" s="23"/>
      <c r="E23" s="33"/>
      <c r="F23" s="27"/>
      <c r="G23" s="27"/>
      <c r="H23" s="27"/>
      <c r="I23" s="28"/>
    </row>
    <row r="24" spans="1:9" ht="15" customHeight="1">
      <c r="A24" s="36"/>
      <c r="B24" s="22"/>
      <c r="C24" s="22"/>
      <c r="D24" s="22"/>
      <c r="E24" s="6"/>
      <c r="F24" s="6"/>
      <c r="G24" s="6"/>
      <c r="H24" s="6"/>
      <c r="I24" s="7"/>
    </row>
    <row r="25" ht="12.75">
      <c r="A25" s="37"/>
    </row>
  </sheetData>
  <printOptions/>
  <pageMargins left="0.2" right="0.2" top="0.2" bottom="0.3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Esko2</dc:creator>
  <cp:keywords/>
  <dc:description/>
  <cp:lastModifiedBy>Esko2</cp:lastModifiedBy>
  <cp:lastPrinted>2011-11-24T17:07:34Z</cp:lastPrinted>
  <dcterms:created xsi:type="dcterms:W3CDTF">2011-11-10T06:51:15Z</dcterms:created>
  <dcterms:modified xsi:type="dcterms:W3CDTF">2011-11-28T11:36:05Z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