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0" windowWidth="8550" windowHeight="10425" activeTab="0"/>
  </bookViews>
  <sheets>
    <sheet name="MK-B" sheetId="1" r:id="rId1"/>
    <sheet name="B np" sheetId="2" r:id="rId2"/>
    <sheet name="MK-C" sheetId="3" r:id="rId3"/>
    <sheet name="C np" sheetId="4" r:id="rId4"/>
    <sheet name="NJ-17" sheetId="5" r:id="rId5"/>
    <sheet name="NJ-17 np" sheetId="6" r:id="rId6"/>
    <sheet name="NJ-17j" sheetId="7" r:id="rId7"/>
    <sheet name="MJ-17" sheetId="8" r:id="rId8"/>
    <sheet name="MJ-17 np" sheetId="9" r:id="rId9"/>
    <sheet name="MJ-17j" sheetId="10" r:id="rId10"/>
  </sheets>
  <definedNames/>
  <calcPr fullCalcOnLoad="1"/>
</workbook>
</file>

<file path=xl/sharedStrings.xml><?xml version="1.0" encoding="utf-8"?>
<sst xmlns="http://schemas.openxmlformats.org/spreadsheetml/2006/main" count="6960" uniqueCount="767">
  <si>
    <t>B</t>
  </si>
  <si>
    <t>C</t>
  </si>
  <si>
    <t>Koskinen</t>
  </si>
  <si>
    <t xml:space="preserve">Claus </t>
  </si>
  <si>
    <t>Karlsson</t>
  </si>
  <si>
    <t>Kupts</t>
  </si>
  <si>
    <t xml:space="preserve">Ossi </t>
  </si>
  <si>
    <t>Hella</t>
  </si>
  <si>
    <t xml:space="preserve">Kari </t>
  </si>
  <si>
    <t>Punnonen</t>
  </si>
  <si>
    <t>Toni</t>
  </si>
  <si>
    <t>Nättila</t>
  </si>
  <si>
    <t>Tip - 70</t>
  </si>
  <si>
    <t xml:space="preserve">Janne </t>
  </si>
  <si>
    <t>Vuorinen</t>
  </si>
  <si>
    <t>TuKa</t>
  </si>
  <si>
    <t>Kai</t>
  </si>
  <si>
    <t>Rantala</t>
  </si>
  <si>
    <t xml:space="preserve">Risto </t>
  </si>
  <si>
    <t>Westika</t>
  </si>
  <si>
    <t xml:space="preserve">Henna </t>
  </si>
  <si>
    <t>Henna Mäntynen</t>
  </si>
  <si>
    <t>Benny</t>
  </si>
  <si>
    <t>Fröberg</t>
  </si>
  <si>
    <t>Kai Merimaa</t>
  </si>
  <si>
    <t>Tobias Simola</t>
  </si>
  <si>
    <t>Tobias</t>
  </si>
  <si>
    <t>Simola</t>
  </si>
  <si>
    <t>Ritalahti</t>
  </si>
  <si>
    <t>PT Espoo</t>
  </si>
  <si>
    <t>Jokinen</t>
  </si>
  <si>
    <t>PT 75</t>
  </si>
  <si>
    <t>Kari Halavaara</t>
  </si>
  <si>
    <t>Halavaara</t>
  </si>
  <si>
    <t>Vana</t>
  </si>
  <si>
    <t>Esa</t>
  </si>
  <si>
    <t>Vanhala</t>
  </si>
  <si>
    <t>TuTo</t>
  </si>
  <si>
    <t>Petri</t>
  </si>
  <si>
    <t>Auranen</t>
  </si>
  <si>
    <t>Esa Vanhala</t>
  </si>
  <si>
    <t xml:space="preserve">Ari </t>
  </si>
  <si>
    <t>Suikkanen</t>
  </si>
  <si>
    <t>Kepts</t>
  </si>
  <si>
    <t xml:space="preserve">Antti </t>
  </si>
  <si>
    <t>Tyyskä</t>
  </si>
  <si>
    <t>Hannu</t>
  </si>
  <si>
    <t>Vuoste</t>
  </si>
  <si>
    <t>Hannu Vuoste</t>
  </si>
  <si>
    <t>Ahde</t>
  </si>
  <si>
    <t>Kim</t>
  </si>
  <si>
    <t>Nyberg</t>
  </si>
  <si>
    <t>Eero</t>
  </si>
  <si>
    <t>Kuronen</t>
  </si>
  <si>
    <t>Simo</t>
  </si>
  <si>
    <t>Morri</t>
  </si>
  <si>
    <t>Pirkko Virtamo</t>
  </si>
  <si>
    <t>Pirkko</t>
  </si>
  <si>
    <t>Virtamo</t>
  </si>
  <si>
    <t>Pekka</t>
  </si>
  <si>
    <t>Häiväläinen</t>
  </si>
  <si>
    <t>Kai Sontag</t>
  </si>
  <si>
    <t>Sakari</t>
  </si>
  <si>
    <t>Farin</t>
  </si>
  <si>
    <t xml:space="preserve">Veera </t>
  </si>
  <si>
    <t>Välimäki</t>
  </si>
  <si>
    <t>Sontag</t>
  </si>
  <si>
    <t>Rasänen</t>
  </si>
  <si>
    <t>Yrjö</t>
  </si>
  <si>
    <t>Hutari</t>
  </si>
  <si>
    <t xml:space="preserve">Aleksi </t>
  </si>
  <si>
    <t>Parkkinen</t>
  </si>
  <si>
    <t>TuPy</t>
  </si>
  <si>
    <t>Pekka Salokannel</t>
  </si>
  <si>
    <t>Salokannel</t>
  </si>
  <si>
    <t>Aleksi Parkkinen</t>
  </si>
  <si>
    <t>Otto Boje</t>
  </si>
  <si>
    <t>Karhu</t>
  </si>
  <si>
    <t>Timo</t>
  </si>
  <si>
    <t>Moberg</t>
  </si>
  <si>
    <t>Toivu</t>
  </si>
  <si>
    <t xml:space="preserve">Matti </t>
  </si>
  <si>
    <t>Haverinen</t>
  </si>
  <si>
    <t>Timo Moberg</t>
  </si>
  <si>
    <t>Lauri</t>
  </si>
  <si>
    <t>Oja</t>
  </si>
  <si>
    <t>Olli Tiainen</t>
  </si>
  <si>
    <t>Tiainen</t>
  </si>
  <si>
    <t>Lauri Oja</t>
  </si>
  <si>
    <t>Samuli</t>
  </si>
  <si>
    <t>Toivo Karhu</t>
  </si>
  <si>
    <t>Soine</t>
  </si>
  <si>
    <t>Roope Kantola</t>
  </si>
  <si>
    <t xml:space="preserve">Roope </t>
  </si>
  <si>
    <t>Kantola</t>
  </si>
  <si>
    <t>Samuli Soine</t>
  </si>
  <si>
    <t xml:space="preserve">Pauli </t>
  </si>
  <si>
    <t>Hiettiko</t>
  </si>
  <si>
    <t>Otto Tennilä</t>
  </si>
  <si>
    <t>Siyan</t>
  </si>
  <si>
    <t>Zhuang</t>
  </si>
  <si>
    <t>Kirichenko</t>
  </si>
  <si>
    <t>Anna</t>
  </si>
  <si>
    <t>Alexey</t>
  </si>
  <si>
    <t>Vyskubov</t>
  </si>
  <si>
    <t>Kuido</t>
  </si>
  <si>
    <t>Pöder</t>
  </si>
  <si>
    <t>Alexey Vyskubov</t>
  </si>
  <si>
    <t>Mikko</t>
  </si>
  <si>
    <t>Lehto</t>
  </si>
  <si>
    <t>Markus</t>
  </si>
  <si>
    <t>Kananen</t>
  </si>
  <si>
    <t>Mikko Lehto</t>
  </si>
  <si>
    <t>Svetlana</t>
  </si>
  <si>
    <t>Alexey Kirichenko</t>
  </si>
  <si>
    <t xml:space="preserve">Sami </t>
  </si>
  <si>
    <t>LPTS</t>
  </si>
  <si>
    <t>Petri Keivaara</t>
  </si>
  <si>
    <t>Pyykkö</t>
  </si>
  <si>
    <t>Keivaara</t>
  </si>
  <si>
    <t>Löppönen</t>
  </si>
  <si>
    <t xml:space="preserve">Jukka </t>
  </si>
  <si>
    <t>Kansonen</t>
  </si>
  <si>
    <t>Laine</t>
  </si>
  <si>
    <t>HäKi</t>
  </si>
  <si>
    <t>Virtanen</t>
  </si>
  <si>
    <t>Jarmo</t>
  </si>
  <si>
    <t>MBF</t>
  </si>
  <si>
    <t>Sami Lithenius</t>
  </si>
  <si>
    <t>Hanna</t>
  </si>
  <si>
    <t>Jannika Oksanen</t>
  </si>
  <si>
    <t>Jannika</t>
  </si>
  <si>
    <t>Oksanen</t>
  </si>
  <si>
    <t>Hanna Nyberg</t>
  </si>
  <si>
    <t>Mäntynen</t>
  </si>
  <si>
    <t>Pitkänen</t>
  </si>
  <si>
    <t>Petri Tuomala</t>
  </si>
  <si>
    <t>Tuomala</t>
  </si>
  <si>
    <t>Anssi</t>
  </si>
  <si>
    <t>Hyvönen</t>
  </si>
  <si>
    <t>Harri Laine</t>
  </si>
  <si>
    <t xml:space="preserve">Harri </t>
  </si>
  <si>
    <t>Heikkinen</t>
  </si>
  <si>
    <t>Koka</t>
  </si>
  <si>
    <t>Milla Valasti</t>
  </si>
  <si>
    <t>Valasti</t>
  </si>
  <si>
    <t>PuPy</t>
  </si>
  <si>
    <t xml:space="preserve">Teppo </t>
  </si>
  <si>
    <t>Ahti</t>
  </si>
  <si>
    <t>Juuso Koskinen</t>
  </si>
  <si>
    <t>Riku Autio</t>
  </si>
  <si>
    <t>Teppo Ahti</t>
  </si>
  <si>
    <t xml:space="preserve">Riku </t>
  </si>
  <si>
    <t>Autio</t>
  </si>
  <si>
    <t>Ruohonen</t>
  </si>
  <si>
    <t>Lauri Kujala</t>
  </si>
  <si>
    <t>Kujala</t>
  </si>
  <si>
    <t>Sami Ruohonen</t>
  </si>
  <si>
    <t>Henrika</t>
  </si>
  <si>
    <t>Emma Rolig</t>
  </si>
  <si>
    <t>Petter</t>
  </si>
  <si>
    <t>Jesse Toivanen</t>
  </si>
  <si>
    <t>Pekkarinen</t>
  </si>
  <si>
    <t xml:space="preserve">Jouni </t>
  </si>
  <si>
    <t>Nousiainen</t>
  </si>
  <si>
    <t>Antti Pekkarinen</t>
  </si>
  <si>
    <t xml:space="preserve">Roni </t>
  </si>
  <si>
    <t>Heikki</t>
  </si>
  <si>
    <t>Tanhua</t>
  </si>
  <si>
    <t>Heikki Tanhua</t>
  </si>
  <si>
    <t>Tennilä</t>
  </si>
  <si>
    <t>Aleksandra</t>
  </si>
  <si>
    <t>Bhutin</t>
  </si>
  <si>
    <t>Otto</t>
  </si>
  <si>
    <t>Jari</t>
  </si>
  <si>
    <t>Kohvakka</t>
  </si>
  <si>
    <t>PiPy</t>
  </si>
  <si>
    <t>Petri Riipinen</t>
  </si>
  <si>
    <t>Riipinen</t>
  </si>
  <si>
    <t>Vattulainen</t>
  </si>
  <si>
    <t>HaRi</t>
  </si>
  <si>
    <t>Komu</t>
  </si>
  <si>
    <t>Petteri Vattulainen</t>
  </si>
  <si>
    <t>Vimpari</t>
  </si>
  <si>
    <t>OPT-86</t>
  </si>
  <si>
    <t>Juha</t>
  </si>
  <si>
    <t xml:space="preserve">Ranta </t>
  </si>
  <si>
    <t>Lasse Vimpari</t>
  </si>
  <si>
    <t>Lithenius</t>
  </si>
  <si>
    <t>TTC Boom</t>
  </si>
  <si>
    <t>Uusikivi</t>
  </si>
  <si>
    <t>PTS-60</t>
  </si>
  <si>
    <t>Ari Jaatinen</t>
  </si>
  <si>
    <t>Jaatinen</t>
  </si>
  <si>
    <t>Hannu Uusikivi</t>
  </si>
  <si>
    <t>Mustonen</t>
  </si>
  <si>
    <t>Tommi</t>
  </si>
  <si>
    <t>Hämälainen</t>
  </si>
  <si>
    <t>Varta</t>
  </si>
  <si>
    <t>Jussi Pikkarainen</t>
  </si>
  <si>
    <t>Pikkarainen</t>
  </si>
  <si>
    <t>Laivasto</t>
  </si>
  <si>
    <t>Pallas</t>
  </si>
  <si>
    <t>Heino</t>
  </si>
  <si>
    <t>Antti Kirvesmäki</t>
  </si>
  <si>
    <t>Pertti</t>
  </si>
  <si>
    <t>Mäkinen</t>
  </si>
  <si>
    <t>Eero Nordling</t>
  </si>
  <si>
    <t>Nordling</t>
  </si>
  <si>
    <t>Miettinen</t>
  </si>
  <si>
    <t>Marathon</t>
  </si>
  <si>
    <t>Jarmo Siekkinen</t>
  </si>
  <si>
    <t>Siekkinen</t>
  </si>
  <si>
    <t>Viatcheslav</t>
  </si>
  <si>
    <t>Abramov</t>
  </si>
  <si>
    <t>Soini</t>
  </si>
  <si>
    <t>Sinkkonen</t>
  </si>
  <si>
    <t xml:space="preserve">Henrik </t>
  </si>
  <si>
    <t xml:space="preserve">Tim </t>
  </si>
  <si>
    <t>Olsbo</t>
  </si>
  <si>
    <t>Milla -Mari</t>
  </si>
  <si>
    <t>Vastavuo</t>
  </si>
  <si>
    <t>Viivi-Mari Vastavuo</t>
  </si>
  <si>
    <t>Viivi-Mari</t>
  </si>
  <si>
    <t>Milla-Mari Vastavuo</t>
  </si>
  <si>
    <t xml:space="preserve">Emma </t>
  </si>
  <si>
    <t>Rolig</t>
  </si>
  <si>
    <t>Pinja Eriksson</t>
  </si>
  <si>
    <t xml:space="preserve">Pinja </t>
  </si>
  <si>
    <t>Eriksson</t>
  </si>
  <si>
    <t xml:space="preserve">Esther </t>
  </si>
  <si>
    <t>Goldberg</t>
  </si>
  <si>
    <t xml:space="preserve">Sara </t>
  </si>
  <si>
    <t>Esther Goldberg</t>
  </si>
  <si>
    <t>Sofia</t>
  </si>
  <si>
    <t>Engman</t>
  </si>
  <si>
    <t>Paju Eriksson</t>
  </si>
  <si>
    <t>Lundström</t>
  </si>
  <si>
    <t>Thomas Lundström</t>
  </si>
  <si>
    <t>Thomas</t>
  </si>
  <si>
    <t>Anders Lundström</t>
  </si>
  <si>
    <t>Ilkka Saarnilehto</t>
  </si>
  <si>
    <t>Miikka o`connor</t>
  </si>
  <si>
    <t xml:space="preserve">Frank </t>
  </si>
  <si>
    <t>O`connor</t>
  </si>
  <si>
    <t>Miikka O`connor</t>
  </si>
  <si>
    <t xml:space="preserve">Miikka </t>
  </si>
  <si>
    <t>Ilkka</t>
  </si>
  <si>
    <t>Saarnilehto</t>
  </si>
  <si>
    <t>Frejborg</t>
  </si>
  <si>
    <t>Jesper</t>
  </si>
  <si>
    <t>Rantatulkkila</t>
  </si>
  <si>
    <t xml:space="preserve">Emil </t>
  </si>
  <si>
    <t xml:space="preserve">Henri </t>
  </si>
  <si>
    <t>Kuusjärvi</t>
  </si>
  <si>
    <t>Johan</t>
  </si>
  <si>
    <t>Kim Nyber</t>
  </si>
  <si>
    <t>Hewitt</t>
  </si>
  <si>
    <t>Jorma</t>
  </si>
  <si>
    <t>Jorma Oksanen</t>
  </si>
  <si>
    <t>KSF</t>
  </si>
  <si>
    <t>BK</t>
  </si>
  <si>
    <t>Mikael Frejborg</t>
  </si>
  <si>
    <t>Mikael</t>
  </si>
  <si>
    <t>Tim Olsbo</t>
  </si>
  <si>
    <t>Kari Punnonen</t>
  </si>
  <si>
    <t xml:space="preserve">Iiro </t>
  </si>
  <si>
    <t xml:space="preserve">Diep </t>
  </si>
  <si>
    <t>Luong</t>
  </si>
  <si>
    <t>Hyttinen</t>
  </si>
  <si>
    <t>JPT</t>
  </si>
  <si>
    <t>Pöydät</t>
  </si>
  <si>
    <t>Ottelut</t>
  </si>
  <si>
    <t>Sijoitus</t>
  </si>
  <si>
    <t>1.Erä</t>
  </si>
  <si>
    <t>2. Erä</t>
  </si>
  <si>
    <t>3. Erä</t>
  </si>
  <si>
    <t>4. Erä</t>
  </si>
  <si>
    <t>5. Erä</t>
  </si>
  <si>
    <t>Tuomari</t>
  </si>
  <si>
    <t>1-5</t>
  </si>
  <si>
    <t>2-4</t>
  </si>
  <si>
    <t>1-4</t>
  </si>
  <si>
    <t>3-5</t>
  </si>
  <si>
    <t>1-3</t>
  </si>
  <si>
    <t>2-5</t>
  </si>
  <si>
    <t>2-3</t>
  </si>
  <si>
    <t>4-5</t>
  </si>
  <si>
    <t>1-2</t>
  </si>
  <si>
    <t>3-4</t>
  </si>
  <si>
    <t>Pool</t>
  </si>
  <si>
    <t>Rank</t>
  </si>
  <si>
    <t>Tip-70</t>
  </si>
  <si>
    <t>Emma</t>
  </si>
  <si>
    <t>Sarah</t>
  </si>
  <si>
    <t>Pinja</t>
  </si>
  <si>
    <t>Milla-Mari</t>
  </si>
  <si>
    <t>Veera</t>
  </si>
  <si>
    <t>PT-Espoo</t>
  </si>
  <si>
    <t>Esther</t>
  </si>
  <si>
    <t>Alexandra</t>
  </si>
  <si>
    <t>Henriikka</t>
  </si>
  <si>
    <t>KuPTS</t>
  </si>
  <si>
    <t>Henna</t>
  </si>
  <si>
    <t>17-SM</t>
  </si>
  <si>
    <t>NJ-17</t>
  </si>
  <si>
    <t>Pooli A</t>
  </si>
  <si>
    <t>Pooli B</t>
  </si>
  <si>
    <t>Pooli C</t>
  </si>
  <si>
    <t>Pooli D</t>
  </si>
  <si>
    <t>KuPTS/Tip-70</t>
  </si>
  <si>
    <t>NJ-17 NP</t>
  </si>
  <si>
    <t>Pooli E</t>
  </si>
  <si>
    <t>Pooli F</t>
  </si>
  <si>
    <t>Pooli G</t>
  </si>
  <si>
    <t>Pooli H</t>
  </si>
  <si>
    <t>MJ-17</t>
  </si>
  <si>
    <t>PT-75</t>
  </si>
  <si>
    <t>Roope</t>
  </si>
  <si>
    <t>Tim</t>
  </si>
  <si>
    <t>Hietikko</t>
  </si>
  <si>
    <t>Pauli</t>
  </si>
  <si>
    <t>Aleksi</t>
  </si>
  <si>
    <t>Jouni</t>
  </si>
  <si>
    <t>O´Connor</t>
  </si>
  <si>
    <t>Miikka</t>
  </si>
  <si>
    <t>Emil</t>
  </si>
  <si>
    <t>Henrik</t>
  </si>
  <si>
    <t>Teppo</t>
  </si>
  <si>
    <t>KoKa</t>
  </si>
  <si>
    <t>Riku</t>
  </si>
  <si>
    <t>Sami</t>
  </si>
  <si>
    <t>Antti</t>
  </si>
  <si>
    <t>Diep</t>
  </si>
  <si>
    <t>Iiro</t>
  </si>
  <si>
    <t>Roni</t>
  </si>
  <si>
    <t>Toivo</t>
  </si>
  <si>
    <t>Jesper Rantatulkkila</t>
  </si>
  <si>
    <t>Emil Rantatulkkila</t>
  </si>
  <si>
    <t>Aikio</t>
  </si>
  <si>
    <t>Jesse</t>
  </si>
  <si>
    <t>Toivanen</t>
  </si>
  <si>
    <t>Petter Punnonen</t>
  </si>
  <si>
    <t>Pauli Hietikko</t>
  </si>
  <si>
    <t>Sij</t>
  </si>
  <si>
    <t>PT-Espoo/TuKa</t>
  </si>
  <si>
    <t>PT 75/PT Espoo</t>
  </si>
  <si>
    <t>JPT/PuPy</t>
  </si>
  <si>
    <t>E.Rantatulkkila</t>
  </si>
  <si>
    <t>TuPy/MBF</t>
  </si>
  <si>
    <t>J.Rantatulkkila</t>
  </si>
  <si>
    <t>MJ-17 NP</t>
  </si>
  <si>
    <t>NJ-17j</t>
  </si>
  <si>
    <t>15.00</t>
  </si>
  <si>
    <t>MJ-17j</t>
  </si>
  <si>
    <t>Joukkueet</t>
  </si>
  <si>
    <t>Paju</t>
  </si>
  <si>
    <t>Sofia Engman</t>
  </si>
  <si>
    <t>MBF 1</t>
  </si>
  <si>
    <t>MBF 2</t>
  </si>
  <si>
    <t>rank</t>
  </si>
  <si>
    <t>MBF 3</t>
  </si>
  <si>
    <t>MBF 4</t>
  </si>
  <si>
    <t>Zhuan</t>
  </si>
  <si>
    <t>O.Tennilä</t>
  </si>
  <si>
    <t>I.Tennilä</t>
  </si>
  <si>
    <t>M.Vastavuo</t>
  </si>
  <si>
    <t>Pin.Eriksson</t>
  </si>
  <si>
    <t>E.Goldberg</t>
  </si>
  <si>
    <t>S.Goldberg</t>
  </si>
  <si>
    <t>V.Vastavuo</t>
  </si>
  <si>
    <t>Pa.Eriksson</t>
  </si>
  <si>
    <t>11.00</t>
  </si>
  <si>
    <t>13.00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</si>
  <si>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</si>
  <si>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</si>
  <si>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</si>
  <si>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</si>
  <si>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</si>
  <si>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</si>
  <si>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</si>
  <si>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</si>
  <si>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</si>
  <si>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12</t>
  </si>
  <si>
    <t>18.00</t>
  </si>
  <si>
    <t>9.00</t>
  </si>
  <si>
    <t>Suotmaa</t>
  </si>
  <si>
    <t>Lance Hewitt</t>
  </si>
  <si>
    <t>Vantamo</t>
  </si>
  <si>
    <t>Ari Vantamo</t>
  </si>
  <si>
    <t>MK-C</t>
  </si>
  <si>
    <t>BC-SM</t>
  </si>
  <si>
    <t>Loppuottelu</t>
  </si>
  <si>
    <t>Pooli I</t>
  </si>
  <si>
    <t>Pooli J</t>
  </si>
  <si>
    <t>Pooli K</t>
  </si>
  <si>
    <t>Pooli L</t>
  </si>
  <si>
    <t>Pooli M</t>
  </si>
  <si>
    <t>Pooli N</t>
  </si>
  <si>
    <t>Pooli O</t>
  </si>
  <si>
    <t>Pooli P</t>
  </si>
  <si>
    <t>Frank</t>
  </si>
  <si>
    <t>Jyrki</t>
  </si>
  <si>
    <t>Henri</t>
  </si>
  <si>
    <t>Räsänen</t>
  </si>
  <si>
    <t>Kalevi</t>
  </si>
  <si>
    <t>Nättilä</t>
  </si>
  <si>
    <t>Ossi</t>
  </si>
  <si>
    <t>Vilhonen</t>
  </si>
  <si>
    <t>Kari</t>
  </si>
  <si>
    <t>Petteri</t>
  </si>
  <si>
    <t>Harri</t>
  </si>
  <si>
    <t>Ari</t>
  </si>
  <si>
    <t>Jussi</t>
  </si>
  <si>
    <t>Veikko</t>
  </si>
  <si>
    <t>HaTe</t>
  </si>
  <si>
    <t>Hämäläinen</t>
  </si>
  <si>
    <t>Mikael Aikio</t>
  </si>
  <si>
    <t>Petri Rantatulkkila</t>
  </si>
  <si>
    <t>Viatcheslav Abramov</t>
  </si>
  <si>
    <t>Yrjö Hutari</t>
  </si>
  <si>
    <t>C np</t>
  </si>
  <si>
    <t>Litenius</t>
  </si>
  <si>
    <t>MBF/TTC Boom</t>
  </si>
  <si>
    <t>MBF/PT-Espoo</t>
  </si>
  <si>
    <t>H.Punnonen</t>
  </si>
  <si>
    <t>KuPTS/MBF</t>
  </si>
  <si>
    <t>PT-Espoo/Westika</t>
  </si>
  <si>
    <t>Tip-70/KuPTS</t>
  </si>
  <si>
    <t>P.Punnonen</t>
  </si>
  <si>
    <t>Antti Tyyskä</t>
  </si>
  <si>
    <t>HIK</t>
  </si>
  <si>
    <t>Partanen</t>
  </si>
  <si>
    <t>Kari Partanen</t>
  </si>
  <si>
    <t>B np</t>
  </si>
  <si>
    <t>YNM</t>
  </si>
  <si>
    <t>Merimaa</t>
  </si>
  <si>
    <t>Laivasto/Pallas</t>
  </si>
  <si>
    <t>Boije</t>
  </si>
  <si>
    <t>HIK/PT-Espoo</t>
  </si>
  <si>
    <t>KoKa/PuPy</t>
  </si>
  <si>
    <t>LrTU</t>
  </si>
  <si>
    <t>MBF/Tip-70</t>
  </si>
  <si>
    <t>M.Haverinen</t>
  </si>
  <si>
    <t>S.Haverinen</t>
  </si>
  <si>
    <t>K.Punnonen</t>
  </si>
  <si>
    <t>TuPy/KuPTS</t>
  </si>
  <si>
    <t>J.Koskinen</t>
  </si>
  <si>
    <t>Tip-70/Maraton</t>
  </si>
  <si>
    <t>Ranta</t>
  </si>
  <si>
    <t>YNM/OPT-86</t>
  </si>
  <si>
    <t>Vana/PT 75</t>
  </si>
  <si>
    <t>PT 75/KuPTS</t>
  </si>
  <si>
    <t>MK-B</t>
  </si>
  <si>
    <t>Jukka</t>
  </si>
  <si>
    <t>Risto</t>
  </si>
  <si>
    <t>Pasi</t>
  </si>
  <si>
    <t>Pentti</t>
  </si>
  <si>
    <t>Pyykö</t>
  </si>
  <si>
    <t>Claus</t>
  </si>
  <si>
    <t>Janne</t>
  </si>
  <si>
    <t>Vimperi</t>
  </si>
  <si>
    <t>Lasse</t>
  </si>
  <si>
    <t>Anders</t>
  </si>
  <si>
    <t>Lance</t>
  </si>
  <si>
    <t>KePTS</t>
  </si>
  <si>
    <t>Matti</t>
  </si>
  <si>
    <t>Milla</t>
  </si>
  <si>
    <t>Olli</t>
  </si>
  <si>
    <t>Maraton</t>
  </si>
  <si>
    <t>JysRy</t>
  </si>
  <si>
    <t>Juuso</t>
  </si>
  <si>
    <t>J.Rantatulkkili</t>
  </si>
  <si>
    <t>Parkinen</t>
  </si>
  <si>
    <t>MBF/TuPy</t>
  </si>
  <si>
    <t>Järvinen</t>
  </si>
  <si>
    <t>MPS</t>
  </si>
  <si>
    <t xml:space="preserve">Jesse </t>
  </si>
  <si>
    <t>Haataja</t>
  </si>
  <si>
    <t>Jori</t>
  </si>
  <si>
    <t>P-Isku</t>
  </si>
  <si>
    <t>PT-Espoo/PTS-60</t>
  </si>
  <si>
    <t xml:space="preserve">Pooli A </t>
  </si>
  <si>
    <t>Pöytä</t>
  </si>
  <si>
    <t>2 ja 3</t>
  </si>
  <si>
    <t>9 ja 10</t>
  </si>
  <si>
    <t>1 ja 2</t>
  </si>
  <si>
    <t>3 ja 4</t>
  </si>
  <si>
    <t>5 ja 6</t>
  </si>
  <si>
    <t>1 ja 5</t>
  </si>
  <si>
    <t>11 ja 12</t>
  </si>
  <si>
    <t>7 ja 11</t>
  </si>
  <si>
    <t>4 ja 6</t>
  </si>
  <si>
    <t>3-1</t>
  </si>
  <si>
    <t>3-0</t>
  </si>
  <si>
    <t>2-1</t>
  </si>
  <si>
    <t>0-3</t>
  </si>
  <si>
    <t>9-11</t>
  </si>
  <si>
    <t>12-10</t>
  </si>
  <si>
    <t>11-4</t>
  </si>
  <si>
    <t>11-6</t>
  </si>
  <si>
    <t>11-5</t>
  </si>
  <si>
    <t>8-11</t>
  </si>
  <si>
    <t>11-9</t>
  </si>
  <si>
    <t>11-8</t>
  </si>
  <si>
    <t>KePTS/OPT-86</t>
  </si>
  <si>
    <t>11-7</t>
  </si>
  <si>
    <t>6-11</t>
  </si>
  <si>
    <t>4-11</t>
  </si>
  <si>
    <t>7-11</t>
  </si>
  <si>
    <t>11.7</t>
  </si>
  <si>
    <t>11-3</t>
  </si>
  <si>
    <t>13-11</t>
  </si>
  <si>
    <t>11-0</t>
  </si>
  <si>
    <t>10-12</t>
  </si>
  <si>
    <t>5-11</t>
  </si>
  <si>
    <t>4-0</t>
  </si>
  <si>
    <t>3-2</t>
  </si>
  <si>
    <t>0-4</t>
  </si>
  <si>
    <t>2-2</t>
  </si>
  <si>
    <t>OPT-86/MPS</t>
  </si>
  <si>
    <t>OPT</t>
  </si>
  <si>
    <t>15-13</t>
  </si>
  <si>
    <t>3-11</t>
  </si>
  <si>
    <t>13-15</t>
  </si>
  <si>
    <t>14-12</t>
  </si>
  <si>
    <t>11-2</t>
  </si>
  <si>
    <t>14-16</t>
  </si>
  <si>
    <t>2-11</t>
  </si>
  <si>
    <t>Fröbeg</t>
  </si>
  <si>
    <t>Tuomola</t>
  </si>
  <si>
    <t>Tuomaila</t>
  </si>
  <si>
    <t>OttoTennilä</t>
  </si>
  <si>
    <t>Iiro Tennilä</t>
  </si>
  <si>
    <t>2-0</t>
  </si>
  <si>
    <t>0-2</t>
  </si>
  <si>
    <t>1-1</t>
  </si>
  <si>
    <t>11-13</t>
  </si>
  <si>
    <t>11-1</t>
  </si>
  <si>
    <t>7, 6, 6</t>
  </si>
  <si>
    <t xml:space="preserve"> </t>
  </si>
  <si>
    <t>-7, 3, -7, 8, 5</t>
  </si>
  <si>
    <t>7, 10, 4</t>
  </si>
  <si>
    <t>13, 17, 7</t>
  </si>
  <si>
    <t>6, 8, 11</t>
  </si>
  <si>
    <t>7, 6, 11</t>
  </si>
  <si>
    <t>10, 5, -8, 9</t>
  </si>
  <si>
    <t>4, 6, 6</t>
  </si>
  <si>
    <t>8, 4, 7</t>
  </si>
  <si>
    <t>7, 2, 2</t>
  </si>
  <si>
    <t>7, 6, 5</t>
  </si>
  <si>
    <t>8, 8, 6</t>
  </si>
  <si>
    <t>9, 8, 8</t>
  </si>
  <si>
    <t>1, 5, 7</t>
  </si>
  <si>
    <t>6, 9, 5</t>
  </si>
  <si>
    <t>-7, -6, 9, 3, 11</t>
  </si>
  <si>
    <t>-6, 6, 6, 6</t>
  </si>
  <si>
    <t>-10, 10, 3, 4</t>
  </si>
  <si>
    <t>-7, 5, 1, 6</t>
  </si>
  <si>
    <t>4, 6, -8, 7</t>
  </si>
  <si>
    <t>4, 8, 6</t>
  </si>
  <si>
    <t>8, 7, 6</t>
  </si>
  <si>
    <t>6, 3, 6</t>
  </si>
  <si>
    <t>19-17</t>
  </si>
  <si>
    <t>Huotari</t>
  </si>
  <si>
    <t>4, 4, -9, -8, 5</t>
  </si>
  <si>
    <t>5, 5, 9</t>
  </si>
  <si>
    <t>10, 8, 10</t>
  </si>
  <si>
    <t>8, 11, 7</t>
  </si>
  <si>
    <t>8, -11, 10, 6</t>
  </si>
  <si>
    <t>5, 2, 8</t>
  </si>
  <si>
    <t>-8, 8, 9, -9, 5</t>
  </si>
  <si>
    <t>8, -5, 6, -5, 2</t>
  </si>
  <si>
    <t>4, 6, -9, 5</t>
  </si>
  <si>
    <t>3, 5, 7</t>
  </si>
  <si>
    <t>7, 8, 6</t>
  </si>
  <si>
    <t>4, 6, 10</t>
  </si>
  <si>
    <t>8, 7, -2, 9</t>
  </si>
  <si>
    <t>-7, -5, 8, 6, 5</t>
  </si>
  <si>
    <t>9, 2, 5</t>
  </si>
  <si>
    <t>3, 5, 3</t>
  </si>
  <si>
    <t>5, 11, -9, -9, 11</t>
  </si>
  <si>
    <t>7, 7, 11</t>
  </si>
  <si>
    <t>-8, 6, 7, 9</t>
  </si>
  <si>
    <t>8, 5, 6</t>
  </si>
  <si>
    <t>-5, 7, 4, 3</t>
  </si>
  <si>
    <t>-7, 8, -8, 7, 4</t>
  </si>
  <si>
    <t>9, -11, -8, 8, 4</t>
  </si>
  <si>
    <t>8, -8, -5, 6, 7</t>
  </si>
  <si>
    <t>7, 8, -4, -7, 9</t>
  </si>
  <si>
    <t>10, -9, 7, -3, 10</t>
  </si>
  <si>
    <t>3, 7, 10</t>
  </si>
  <si>
    <t>-6, 8, -9, 9, 10</t>
  </si>
  <si>
    <t>-9, 7, 10, -6, 7</t>
  </si>
  <si>
    <t>4, -7, -7, 10, 9</t>
  </si>
  <si>
    <t>Pikkarainen-Löppönen</t>
  </si>
  <si>
    <t>KuPTS/OPT-86</t>
  </si>
  <si>
    <t>7, 5, 6</t>
  </si>
  <si>
    <t>8, 6, 11</t>
  </si>
  <si>
    <t>8, 7, 10</t>
  </si>
  <si>
    <t>9, 11, -6, 9</t>
  </si>
  <si>
    <t>E. Rantatulkkila</t>
  </si>
  <si>
    <t>7, -12, -3, 5, 3</t>
  </si>
  <si>
    <t>Haivalainen</t>
  </si>
  <si>
    <t>Sonntag</t>
  </si>
  <si>
    <t>H. Punnonen</t>
  </si>
  <si>
    <t>-12, 9, 2, -9, 6</t>
  </si>
  <si>
    <t>3, 9, -5, 10</t>
  </si>
  <si>
    <t>4, 10, 9</t>
  </si>
  <si>
    <t>8, 5, -5, 7</t>
  </si>
  <si>
    <t>1, 2, -3, 6</t>
  </si>
  <si>
    <t>-7, 8, 7, -9, 5</t>
  </si>
  <si>
    <t>-9, 10, 2, -12, 6</t>
  </si>
  <si>
    <t>8, 4, 4</t>
  </si>
  <si>
    <t>9, 6, 2</t>
  </si>
  <si>
    <t>-10, 5, 10, 2</t>
  </si>
  <si>
    <t>6, -8, 4, -9, 6</t>
  </si>
  <si>
    <t>5-2</t>
  </si>
  <si>
    <t>5-4</t>
  </si>
  <si>
    <t>5-1</t>
  </si>
  <si>
    <t>5-3</t>
  </si>
  <si>
    <t>-8, 11, 7, -8, 5</t>
  </si>
  <si>
    <t>6, 6, 4</t>
  </si>
  <si>
    <t>Soine Kantola</t>
  </si>
  <si>
    <t>-2, -9, 9, 11, 9</t>
  </si>
  <si>
    <t>6, 7, -10, 8</t>
  </si>
  <si>
    <t>Komu Vattulainen</t>
  </si>
  <si>
    <t>5, 3, -6, 12</t>
  </si>
  <si>
    <t>Uusikivi Mustonen</t>
  </si>
  <si>
    <t>7, 9, -8, 7</t>
  </si>
  <si>
    <t>5, 8, 5</t>
  </si>
  <si>
    <t>-6, 4, 5, 9</t>
  </si>
  <si>
    <t>9, 4, -9, -6, 8</t>
  </si>
  <si>
    <t>7, -4, 9, -10, 9</t>
  </si>
  <si>
    <t>-10, 6, 6, -10, 7</t>
  </si>
  <si>
    <t>5, -8, 3, 2</t>
  </si>
  <si>
    <t>9, 10, -9, 11</t>
  </si>
  <si>
    <t>7, 9, 10</t>
  </si>
  <si>
    <t>7, 9, 5</t>
  </si>
  <si>
    <t>-11, 10, 10, -10, 10</t>
  </si>
  <si>
    <t>11, -7, 11, 8</t>
  </si>
  <si>
    <t>4, 4, 8</t>
  </si>
  <si>
    <t>8, 8, 4</t>
  </si>
  <si>
    <t>8, -8, 4, 4</t>
  </si>
  <si>
    <t>7, -9, -7, 9, 10</t>
  </si>
  <si>
    <t>8, -10, 6, 9</t>
  </si>
  <si>
    <t>7, 10, 14</t>
  </si>
  <si>
    <t>3, -10, 9, 11</t>
  </si>
  <si>
    <t>7, 5, -7, 10</t>
  </si>
  <si>
    <t>11, -3, -13, 6, 7</t>
  </si>
  <si>
    <t>5, -11, 7, -9, 12</t>
  </si>
  <si>
    <t>4, 5, -6, 9</t>
  </si>
  <si>
    <t>11, 5, -17, 6</t>
  </si>
  <si>
    <t>-5, 9, 9, 11</t>
  </si>
  <si>
    <t>10, -10, 9, -8, 8</t>
  </si>
  <si>
    <t>3, -9, 4, -13, 5</t>
  </si>
  <si>
    <t>4, -8, -8, 7, 7</t>
  </si>
  <si>
    <t>3, 6, -10, -8, 6</t>
  </si>
  <si>
    <t>8, 10, 5</t>
  </si>
  <si>
    <t>Pitkänen-Lundström</t>
  </si>
  <si>
    <t>S. Haverinen</t>
  </si>
  <si>
    <t>K. Punnonen</t>
  </si>
  <si>
    <t>KuPTS/LPTS</t>
  </si>
  <si>
    <t>Kauranen</t>
  </si>
  <si>
    <t>M. Haverinen</t>
  </si>
  <si>
    <t>8, 3, 7</t>
  </si>
  <si>
    <t>7, -7, 5, -3, 9</t>
  </si>
  <si>
    <t>8, 5, 5</t>
  </si>
  <si>
    <t>wo</t>
  </si>
  <si>
    <t>10, 4, 5</t>
  </si>
  <si>
    <t>6, 8, -6, 6</t>
  </si>
  <si>
    <t>Koskinen Merimaa</t>
  </si>
  <si>
    <t>Haverinen Punnonen</t>
  </si>
  <si>
    <t>Pitkänen Tuomala</t>
  </si>
  <si>
    <t>Kansonen Partanen</t>
  </si>
  <si>
    <t>Hyvönen Laine</t>
  </si>
  <si>
    <t>Pyykkö Keivaara</t>
  </si>
  <si>
    <t>Halavaara Jokinen</t>
  </si>
  <si>
    <t>Vuorinen Järvinen</t>
  </si>
  <si>
    <t>11, 8, -11, 11</t>
  </si>
  <si>
    <t>4, 8, -6, -6, 6</t>
  </si>
  <si>
    <t>12, 4, 7</t>
  </si>
  <si>
    <t>2, 3, 5</t>
  </si>
  <si>
    <t>8, -10, 7, 8</t>
  </si>
  <si>
    <t>9, 6, 9</t>
  </si>
  <si>
    <t>-9, 8, 9, 7</t>
  </si>
  <si>
    <t>SPTL SARJAOTTELUN PÖYTÄKIRJA</t>
  </si>
  <si>
    <t>PÄIVÄMÄÄRÄ</t>
  </si>
  <si>
    <t>SARJA-LOHKO</t>
  </si>
  <si>
    <t>Joukkue</t>
  </si>
  <si>
    <t>A</t>
  </si>
  <si>
    <t>X</t>
  </si>
  <si>
    <t>Y</t>
  </si>
  <si>
    <t>Z</t>
  </si>
  <si>
    <t>Nelinpelaajat (täytä erikseen)</t>
  </si>
  <si>
    <t>Vain erän jäännöspisteet (-0:n eteen tekstimuotoilupilkku)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</si>
  <si>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</si>
  <si>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</si>
  <si>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</si>
  <si>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</si>
  <si>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</si>
  <si>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</si>
  <si>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</si>
  <si>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V</t>
  </si>
  <si>
    <t>A-X</t>
  </si>
  <si>
    <t>B-Y</t>
  </si>
  <si>
    <t>C-Z</t>
  </si>
  <si>
    <t>B-X</t>
  </si>
  <si>
    <t>A-Z</t>
  </si>
  <si>
    <t>C-Y</t>
  </si>
  <si>
    <t>Nelinp</t>
  </si>
  <si>
    <t>B-Z</t>
  </si>
  <si>
    <t>C-X</t>
  </si>
  <si>
    <t>A-Y</t>
  </si>
  <si>
    <t>Tulos</t>
  </si>
  <si>
    <t>Allekirjoitukset</t>
  </si>
  <si>
    <t>Kotijoukkue</t>
  </si>
  <si>
    <t>Vierasjoukkue</t>
  </si>
  <si>
    <t>Voittaja</t>
  </si>
  <si>
    <t>Sarjaottelu_pk.xls  23.9.2007/ Asko Kilpi</t>
  </si>
  <si>
    <t>Makrot</t>
  </si>
  <si>
    <t>Ctrl-q liimaa ilman muotoilua, jos olet ensin kopioinut pelaajan nimen esimerkiksi tästä taulukosta</t>
  </si>
  <si>
    <t>Ctrl-d tyhjentää keltaiset alueet</t>
  </si>
  <si>
    <t>Siyan Zhuang</t>
  </si>
  <si>
    <t>Henrik Sinkkonen</t>
  </si>
  <si>
    <t>Jouni Nousiainen</t>
  </si>
  <si>
    <t>Miikka O`Connor</t>
  </si>
  <si>
    <t>Johan Engman</t>
  </si>
  <si>
    <t>Luong Diep</t>
  </si>
  <si>
    <t>Miikka O´Connor</t>
  </si>
  <si>
    <t>Diep Luong</t>
  </si>
  <si>
    <t>Suomen Pöytätennisliitto ry</t>
  </si>
  <si>
    <t>KILPAILU</t>
  </si>
  <si>
    <t>JOUKKUEOTTELUPÖYTÄKIRJA</t>
  </si>
  <si>
    <t>JÄRJESTÄJÄ</t>
  </si>
  <si>
    <t>Kahden pelaajan joukkueille</t>
  </si>
  <si>
    <t>LUOKKA</t>
  </si>
  <si>
    <t>PÄIVÄMÄÄRÄ:</t>
  </si>
  <si>
    <t>Klo</t>
  </si>
  <si>
    <t>Täytä joukkueet sekä pelaajien nimet</t>
  </si>
  <si>
    <t>Koti:</t>
  </si>
  <si>
    <t>Vieras:</t>
  </si>
  <si>
    <t xml:space="preserve"> nelinpelin pelaajat (täytä erikseen)</t>
  </si>
  <si>
    <t>Täytä vain erien 'jäännöspisteet'</t>
  </si>
  <si>
    <t>OTTELUT:</t>
  </si>
  <si>
    <t>1. Erä</t>
  </si>
  <si>
    <t>Eräero</t>
  </si>
  <si>
    <t>Np</t>
  </si>
  <si>
    <t>Ottelutulos</t>
  </si>
  <si>
    <t>Allekirjoitukset:</t>
  </si>
  <si>
    <t>Voittaja:</t>
  </si>
  <si>
    <t>JoukkuePöytäkirja3.xls   / Asko Kilpi 2.11.2003</t>
  </si>
  <si>
    <t>R</t>
  </si>
  <si>
    <t>T</t>
  </si>
  <si>
    <t>D</t>
  </si>
  <si>
    <t>Sarah Goldberg</t>
  </si>
  <si>
    <t>Anna Kirichenko</t>
  </si>
  <si>
    <t>Veera Välimäki</t>
  </si>
  <si>
    <t>Tip 70</t>
  </si>
  <si>
    <t/>
  </si>
  <si>
    <t>12-14</t>
  </si>
  <si>
    <t>16-14</t>
  </si>
  <si>
    <t>17-15</t>
  </si>
  <si>
    <t>1-11</t>
  </si>
  <si>
    <t>1-0</t>
  </si>
  <si>
    <t>0-1</t>
  </si>
  <si>
    <t>17-19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</si>
</sst>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trike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17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22" borderId="3" applyNumberFormat="0" applyAlignment="0" applyProtection="0"/>
    <xf numFmtId="0" fontId="16" fillId="0" borderId="4" applyNumberFormat="0" applyFill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17" borderId="10" xfId="0" applyFont="1" applyFill="1" applyBorder="1" applyAlignment="1">
      <alignment/>
    </xf>
    <xf numFmtId="0" fontId="4" fillId="0" borderId="0" xfId="0" applyFont="1" applyAlignment="1">
      <alignment/>
    </xf>
    <xf numFmtId="14" fontId="4" fillId="17" borderId="11" xfId="0" applyNumberFormat="1" applyFont="1" applyFill="1" applyBorder="1" applyAlignment="1">
      <alignment horizontal="left"/>
    </xf>
    <xf numFmtId="0" fontId="4" fillId="17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9" fontId="4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23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4" fillId="17" borderId="25" xfId="0" applyFont="1" applyFill="1" applyBorder="1" applyAlignment="1">
      <alignment horizontal="left"/>
    </xf>
    <xf numFmtId="0" fontId="4" fillId="17" borderId="26" xfId="0" applyFont="1" applyFill="1" applyBorder="1" applyAlignment="1">
      <alignment horizontal="right"/>
    </xf>
    <xf numFmtId="49" fontId="4" fillId="17" borderId="27" xfId="0" applyNumberFormat="1" applyFont="1" applyFill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49" fontId="3" fillId="0" borderId="28" xfId="0" applyNumberFormat="1" applyFont="1" applyBorder="1" applyAlignment="1">
      <alignment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3" fillId="0" borderId="2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4" fillId="17" borderId="25" xfId="0" applyNumberFormat="1" applyFont="1" applyFill="1" applyBorder="1" applyAlignment="1">
      <alignment horizontal="left"/>
    </xf>
    <xf numFmtId="49" fontId="4" fillId="17" borderId="10" xfId="0" applyNumberFormat="1" applyFont="1" applyFill="1" applyBorder="1" applyAlignment="1">
      <alignment/>
    </xf>
    <xf numFmtId="49" fontId="4" fillId="17" borderId="26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49" fontId="3" fillId="0" borderId="29" xfId="0" applyNumberFormat="1" applyFont="1" applyBorder="1" applyAlignment="1">
      <alignment/>
    </xf>
    <xf numFmtId="49" fontId="4" fillId="17" borderId="11" xfId="0" applyNumberFormat="1" applyFont="1" applyFill="1" applyBorder="1" applyAlignment="1">
      <alignment horizontal="left"/>
    </xf>
    <xf numFmtId="49" fontId="4" fillId="17" borderId="12" xfId="0" applyNumberFormat="1" applyFont="1" applyFill="1" applyBorder="1" applyAlignment="1">
      <alignment/>
    </xf>
    <xf numFmtId="49" fontId="3" fillId="0" borderId="30" xfId="0" applyNumberFormat="1" applyFont="1" applyBorder="1" applyAlignment="1">
      <alignment/>
    </xf>
    <xf numFmtId="49" fontId="3" fillId="0" borderId="31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22" borderId="14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22" borderId="18" xfId="0" applyNumberFormat="1" applyFont="1" applyFill="1" applyBorder="1" applyAlignment="1">
      <alignment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3" fillId="22" borderId="22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/>
    </xf>
    <xf numFmtId="49" fontId="3" fillId="22" borderId="14" xfId="0" applyNumberFormat="1" applyFont="1" applyFill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22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22" borderId="22" xfId="0" applyNumberFormat="1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22" borderId="39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49" fontId="3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3" fillId="0" borderId="43" xfId="0" applyNumberFormat="1" applyFont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 applyProtection="1">
      <alignment/>
      <protection/>
    </xf>
    <xf numFmtId="0" fontId="0" fillId="0" borderId="45" xfId="0" applyBorder="1" applyAlignment="1">
      <alignment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47" xfId="0" applyFont="1" applyFill="1" applyBorder="1" applyAlignment="1" applyProtection="1">
      <alignment/>
      <protection/>
    </xf>
    <xf numFmtId="0" fontId="4" fillId="0" borderId="48" xfId="0" applyFont="1" applyFill="1" applyBorder="1" applyAlignment="1" applyProtection="1">
      <alignment/>
      <protection/>
    </xf>
    <xf numFmtId="0" fontId="0" fillId="0" borderId="49" xfId="0" applyBorder="1" applyAlignment="1">
      <alignment/>
    </xf>
    <xf numFmtId="0" fontId="2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6" fillId="0" borderId="0" xfId="0" applyFont="1" applyBorder="1" applyAlignment="1" applyProtection="1">
      <alignment/>
      <protection/>
    </xf>
    <xf numFmtId="0" fontId="0" fillId="0" borderId="29" xfId="0" applyBorder="1" applyAlignment="1">
      <alignment/>
    </xf>
    <xf numFmtId="2" fontId="1" fillId="0" borderId="50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 applyProtection="1">
      <alignment horizontal="left" vertical="center" indent="2"/>
      <protection locked="0"/>
    </xf>
    <xf numFmtId="2" fontId="2" fillId="0" borderId="31" xfId="0" applyNumberFormat="1" applyFont="1" applyFill="1" applyBorder="1" applyAlignment="1">
      <alignment horizontal="center"/>
    </xf>
    <xf numFmtId="0" fontId="0" fillId="0" borderId="51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2" fontId="27" fillId="0" borderId="18" xfId="0" applyNumberFormat="1" applyFont="1" applyFill="1" applyBorder="1" applyAlignment="1">
      <alignment horizontal="left"/>
    </xf>
    <xf numFmtId="2" fontId="27" fillId="0" borderId="18" xfId="0" applyNumberFormat="1" applyFont="1" applyFill="1" applyBorder="1" applyAlignment="1" applyProtection="1">
      <alignment horizontal="left"/>
      <protection locked="0"/>
    </xf>
    <xf numFmtId="0" fontId="0" fillId="0" borderId="53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2" fontId="0" fillId="0" borderId="3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50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2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54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/>
      <protection/>
    </xf>
    <xf numFmtId="0" fontId="2" fillId="0" borderId="55" xfId="0" applyFont="1" applyBorder="1" applyAlignment="1" applyProtection="1">
      <alignment horizontal="center"/>
      <protection/>
    </xf>
    <xf numFmtId="0" fontId="29" fillId="0" borderId="18" xfId="0" applyFont="1" applyBorder="1" applyAlignment="1">
      <alignment horizontal="center"/>
    </xf>
    <xf numFmtId="0" fontId="0" fillId="0" borderId="48" xfId="0" applyNumberFormat="1" applyFont="1" applyBorder="1" applyAlignment="1" applyProtection="1">
      <alignment/>
      <protection/>
    </xf>
    <xf numFmtId="168" fontId="0" fillId="16" borderId="54" xfId="0" applyNumberFormat="1" applyFont="1" applyFill="1" applyBorder="1" applyAlignment="1" applyProtection="1">
      <alignment horizontal="center"/>
      <protection locked="0"/>
    </xf>
    <xf numFmtId="168" fontId="0" fillId="16" borderId="54" xfId="0" applyNumberFormat="1" applyFont="1" applyFill="1" applyBorder="1" applyAlignment="1" applyProtection="1" quotePrefix="1">
      <alignment horizontal="center"/>
      <protection locked="0"/>
    </xf>
    <xf numFmtId="0" fontId="0" fillId="0" borderId="56" xfId="0" applyFont="1" applyBorder="1" applyAlignment="1" applyProtection="1">
      <alignment horizontal="center"/>
      <protection/>
    </xf>
    <xf numFmtId="0" fontId="0" fillId="0" borderId="57" xfId="0" applyNumberFormat="1" applyFont="1" applyBorder="1" applyAlignment="1">
      <alignment horizontal="center"/>
    </xf>
    <xf numFmtId="0" fontId="2" fillId="0" borderId="58" xfId="0" applyFont="1" applyFill="1" applyBorder="1" applyAlignment="1" applyProtection="1">
      <alignment horizontal="center"/>
      <protection/>
    </xf>
    <xf numFmtId="0" fontId="2" fillId="0" borderId="59" xfId="0" applyFont="1" applyFill="1" applyBorder="1" applyAlignment="1" applyProtection="1">
      <alignment horizontal="center"/>
      <protection/>
    </xf>
    <xf numFmtId="168" fontId="0" fillId="16" borderId="52" xfId="0" applyNumberFormat="1" applyFont="1" applyFill="1" applyBorder="1" applyAlignment="1" applyProtection="1">
      <alignment horizontal="center"/>
      <protection locked="0"/>
    </xf>
    <xf numFmtId="0" fontId="29" fillId="0" borderId="60" xfId="0" applyFont="1" applyBorder="1" applyAlignment="1">
      <alignment horizontal="center"/>
    </xf>
    <xf numFmtId="0" fontId="0" fillId="0" borderId="61" xfId="0" applyNumberFormat="1" applyFont="1" applyBorder="1" applyAlignment="1" applyProtection="1">
      <alignment/>
      <protection/>
    </xf>
    <xf numFmtId="168" fontId="0" fillId="16" borderId="62" xfId="0" applyNumberFormat="1" applyFont="1" applyFill="1" applyBorder="1" applyAlignment="1" applyProtection="1">
      <alignment horizontal="center"/>
      <protection locked="0"/>
    </xf>
    <xf numFmtId="0" fontId="0" fillId="0" borderId="61" xfId="0" applyNumberFormat="1" applyFont="1" applyBorder="1" applyAlignment="1" applyProtection="1">
      <alignment horizontal="left"/>
      <protection/>
    </xf>
    <xf numFmtId="168" fontId="0" fillId="16" borderId="54" xfId="0" applyNumberFormat="1" applyFont="1" applyFill="1" applyBorder="1" applyAlignment="1" applyProtection="1">
      <alignment horizontal="center" vertical="center"/>
      <protection locked="0"/>
    </xf>
    <xf numFmtId="168" fontId="0" fillId="16" borderId="62" xfId="0" applyNumberFormat="1" applyFont="1" applyFill="1" applyBorder="1" applyAlignment="1" applyProtection="1">
      <alignment horizontal="center" vertical="center"/>
      <protection locked="0"/>
    </xf>
    <xf numFmtId="168" fontId="0" fillId="16" borderId="52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/>
      <protection/>
    </xf>
    <xf numFmtId="168" fontId="0" fillId="16" borderId="63" xfId="0" applyNumberFormat="1" applyFont="1" applyFill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/>
      <protection/>
    </xf>
    <xf numFmtId="0" fontId="0" fillId="0" borderId="48" xfId="0" applyBorder="1" applyAlignment="1">
      <alignment/>
    </xf>
    <xf numFmtId="0" fontId="0" fillId="0" borderId="64" xfId="0" applyFont="1" applyFill="1" applyBorder="1" applyAlignment="1" applyProtection="1">
      <alignment horizontal="center"/>
      <protection/>
    </xf>
    <xf numFmtId="0" fontId="0" fillId="0" borderId="65" xfId="0" applyFont="1" applyFill="1" applyBorder="1" applyAlignment="1" applyProtection="1">
      <alignment horizontal="center"/>
      <protection/>
    </xf>
    <xf numFmtId="0" fontId="4" fillId="23" borderId="66" xfId="0" applyFont="1" applyFill="1" applyBorder="1" applyAlignment="1" applyProtection="1">
      <alignment horizontal="center"/>
      <protection/>
    </xf>
    <xf numFmtId="0" fontId="4" fillId="23" borderId="67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28" xfId="0" applyFill="1" applyBorder="1" applyAlignment="1" applyProtection="1">
      <alignment/>
      <protection locked="0"/>
    </xf>
    <xf numFmtId="0" fontId="30" fillId="0" borderId="68" xfId="0" applyFont="1" applyFill="1" applyBorder="1" applyAlignment="1" applyProtection="1">
      <alignment horizontal="left" vertical="center" indent="2"/>
      <protection locked="0"/>
    </xf>
    <xf numFmtId="0" fontId="0" fillId="0" borderId="30" xfId="0" applyBorder="1" applyAlignment="1">
      <alignment/>
    </xf>
    <xf numFmtId="0" fontId="27" fillId="0" borderId="0" xfId="0" applyFont="1" applyBorder="1" applyAlignment="1">
      <alignment horizontal="left"/>
    </xf>
    <xf numFmtId="0" fontId="0" fillId="16" borderId="47" xfId="0" applyFont="1" applyFill="1" applyBorder="1" applyAlignment="1" applyProtection="1">
      <alignment horizontal="left"/>
      <protection locked="0"/>
    </xf>
    <xf numFmtId="0" fontId="0" fillId="16" borderId="51" xfId="0" applyFill="1" applyBorder="1" applyAlignment="1" applyProtection="1">
      <alignment/>
      <protection locked="0"/>
    </xf>
    <xf numFmtId="49" fontId="0" fillId="16" borderId="47" xfId="0" applyNumberFormat="1" applyFont="1" applyFill="1" applyBorder="1" applyAlignment="1" applyProtection="1">
      <alignment horizontal="left"/>
      <protection locked="0"/>
    </xf>
    <xf numFmtId="0" fontId="0" fillId="0" borderId="48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0" fontId="28" fillId="0" borderId="47" xfId="0" applyFont="1" applyBorder="1" applyAlignment="1" applyProtection="1">
      <alignment horizontal="center"/>
      <protection/>
    </xf>
    <xf numFmtId="0" fontId="0" fillId="0" borderId="51" xfId="0" applyBorder="1" applyAlignment="1">
      <alignment horizontal="center"/>
    </xf>
    <xf numFmtId="0" fontId="30" fillId="6" borderId="12" xfId="0" applyFont="1" applyFill="1" applyBorder="1" applyAlignment="1" applyProtection="1">
      <alignment horizontal="left" vertical="center" indent="2"/>
      <protection/>
    </xf>
    <xf numFmtId="0" fontId="0" fillId="6" borderId="12" xfId="0" applyFill="1" applyBorder="1" applyAlignment="1">
      <alignment horizontal="left" vertical="center" indent="2"/>
    </xf>
    <xf numFmtId="0" fontId="0" fillId="6" borderId="69" xfId="0" applyFill="1" applyBorder="1" applyAlignment="1">
      <alignment horizontal="left" vertical="center" indent="2"/>
    </xf>
    <xf numFmtId="0" fontId="2" fillId="16" borderId="48" xfId="0" applyFont="1" applyFill="1" applyBorder="1" applyAlignment="1" applyProtection="1">
      <alignment/>
      <protection locked="0"/>
    </xf>
    <xf numFmtId="0" fontId="2" fillId="16" borderId="47" xfId="0" applyFont="1" applyFill="1" applyBorder="1" applyAlignment="1" applyProtection="1">
      <alignment horizontal="left" vertical="center" indent="2"/>
      <protection locked="0"/>
    </xf>
    <xf numFmtId="0" fontId="0" fillId="16" borderId="51" xfId="0" applyFont="1" applyFill="1" applyBorder="1" applyAlignment="1" applyProtection="1">
      <alignment horizontal="left" vertical="center" indent="2"/>
      <protection locked="0"/>
    </xf>
    <xf numFmtId="0" fontId="0" fillId="0" borderId="48" xfId="0" applyFont="1" applyBorder="1" applyAlignment="1" applyProtection="1">
      <alignment horizontal="left" vertical="center" indent="2"/>
      <protection locked="0"/>
    </xf>
    <xf numFmtId="0" fontId="0" fillId="0" borderId="59" xfId="0" applyFont="1" applyBorder="1" applyAlignment="1" applyProtection="1">
      <alignment horizontal="left" vertical="center" indent="2"/>
      <protection locked="0"/>
    </xf>
    <xf numFmtId="0" fontId="4" fillId="0" borderId="61" xfId="0" applyFont="1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0" fontId="4" fillId="16" borderId="48" xfId="0" applyFont="1" applyFill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48" xfId="0" applyFill="1" applyBorder="1" applyAlignment="1" applyProtection="1">
      <alignment/>
      <protection/>
    </xf>
    <xf numFmtId="0" fontId="4" fillId="16" borderId="51" xfId="0" applyFont="1" applyFill="1" applyBorder="1" applyAlignment="1" applyProtection="1">
      <alignment/>
      <protection locked="0"/>
    </xf>
    <xf numFmtId="14" fontId="4" fillId="16" borderId="48" xfId="0" applyNumberFormat="1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28" fillId="0" borderId="48" xfId="0" applyFont="1" applyFill="1" applyBorder="1" applyAlignment="1">
      <alignment horizontal="center"/>
    </xf>
    <xf numFmtId="2" fontId="0" fillId="0" borderId="70" xfId="0" applyNumberFormat="1" applyFont="1" applyFill="1" applyBorder="1" applyAlignment="1">
      <alignment horizontal="center" vertical="center"/>
    </xf>
    <xf numFmtId="2" fontId="4" fillId="16" borderId="47" xfId="0" applyNumberFormat="1" applyFont="1" applyFill="1" applyBorder="1" applyAlignment="1" applyProtection="1">
      <alignment horizontal="left" vertical="center" indent="2"/>
      <protection locked="0"/>
    </xf>
    <xf numFmtId="0" fontId="4" fillId="16" borderId="48" xfId="0" applyFont="1" applyFill="1" applyBorder="1" applyAlignment="1" applyProtection="1">
      <alignment horizontal="left" vertical="center" indent="2"/>
      <protection locked="0"/>
    </xf>
    <xf numFmtId="0" fontId="4" fillId="16" borderId="51" xfId="0" applyFont="1" applyFill="1" applyBorder="1" applyAlignment="1" applyProtection="1">
      <alignment horizontal="left" vertical="center" indent="2"/>
      <protection locked="0"/>
    </xf>
    <xf numFmtId="0" fontId="0" fillId="0" borderId="70" xfId="0" applyFont="1" applyFill="1" applyBorder="1" applyAlignment="1">
      <alignment horizontal="center" vertical="center"/>
    </xf>
    <xf numFmtId="0" fontId="4" fillId="16" borderId="47" xfId="0" applyFont="1" applyFill="1" applyBorder="1" applyAlignment="1" applyProtection="1">
      <alignment horizontal="left" vertical="center" indent="2"/>
      <protection locked="0"/>
    </xf>
    <xf numFmtId="0" fontId="0" fillId="0" borderId="48" xfId="0" applyBorder="1" applyAlignment="1" applyProtection="1">
      <alignment horizontal="left" vertical="center" indent="2"/>
      <protection locked="0"/>
    </xf>
    <xf numFmtId="0" fontId="0" fillId="0" borderId="51" xfId="0" applyBorder="1" applyAlignment="1" applyProtection="1">
      <alignment horizontal="left" vertical="center" indent="2"/>
      <protection locked="0"/>
    </xf>
    <xf numFmtId="2" fontId="0" fillId="0" borderId="68" xfId="0" applyNumberFormat="1" applyFill="1" applyBorder="1" applyAlignment="1">
      <alignment horizontal="center"/>
    </xf>
    <xf numFmtId="0" fontId="0" fillId="16" borderId="47" xfId="0" applyNumberFormat="1" applyFill="1" applyBorder="1" applyAlignment="1" applyProtection="1">
      <alignment horizontal="left"/>
      <protection locked="0"/>
    </xf>
    <xf numFmtId="0" fontId="0" fillId="16" borderId="48" xfId="0" applyFill="1" applyBorder="1" applyAlignment="1" applyProtection="1">
      <alignment/>
      <protection locked="0"/>
    </xf>
    <xf numFmtId="0" fontId="0" fillId="0" borderId="70" xfId="0" applyFill="1" applyBorder="1" applyAlignment="1">
      <alignment horizontal="center"/>
    </xf>
    <xf numFmtId="49" fontId="0" fillId="16" borderId="47" xfId="0" applyNumberFormat="1" applyFill="1" applyBorder="1" applyAlignment="1" applyProtection="1">
      <alignment horizontal="left"/>
      <protection locked="0"/>
    </xf>
    <xf numFmtId="2" fontId="0" fillId="0" borderId="71" xfId="0" applyNumberFormat="1" applyFill="1" applyBorder="1" applyAlignment="1">
      <alignment horizontal="center"/>
    </xf>
    <xf numFmtId="2" fontId="0" fillId="0" borderId="29" xfId="0" applyNumberFormat="1" applyFont="1" applyFill="1" applyBorder="1" applyAlignment="1" quotePrefix="1">
      <alignment horizontal="left"/>
    </xf>
    <xf numFmtId="2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2" fontId="0" fillId="0" borderId="17" xfId="0" applyNumberFormat="1" applyFont="1" applyFill="1" applyBorder="1" applyAlignment="1" quotePrefix="1">
      <alignment horizontal="left"/>
    </xf>
    <xf numFmtId="0" fontId="0" fillId="0" borderId="42" xfId="0" applyFill="1" applyBorder="1" applyAlignment="1">
      <alignment/>
    </xf>
    <xf numFmtId="0" fontId="0" fillId="0" borderId="0" xfId="0" applyFill="1" applyBorder="1" applyAlignment="1">
      <alignment/>
    </xf>
    <xf numFmtId="0" fontId="0" fillId="16" borderId="47" xfId="0" applyFill="1" applyBorder="1" applyAlignment="1" applyProtection="1">
      <alignment horizontal="left"/>
      <protection locked="0"/>
    </xf>
    <xf numFmtId="2" fontId="0" fillId="0" borderId="72" xfId="0" applyNumberFormat="1" applyFill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0" fillId="0" borderId="54" xfId="0" applyBorder="1" applyAlignment="1" applyProtection="1">
      <alignment horizontal="center"/>
      <protection/>
    </xf>
    <xf numFmtId="0" fontId="31" fillId="0" borderId="47" xfId="0" applyFont="1" applyBorder="1" applyAlignment="1" applyProtection="1">
      <alignment horizontal="left"/>
      <protection/>
    </xf>
    <xf numFmtId="0" fontId="0" fillId="0" borderId="51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/>
      <protection/>
    </xf>
    <xf numFmtId="0" fontId="0" fillId="0" borderId="73" xfId="0" applyBorder="1" applyAlignment="1">
      <alignment horizontal="center"/>
    </xf>
    <xf numFmtId="0" fontId="0" fillId="0" borderId="74" xfId="0" applyNumberFormat="1" applyFont="1" applyBorder="1" applyAlignment="1" applyProtection="1">
      <alignment/>
      <protection/>
    </xf>
    <xf numFmtId="0" fontId="0" fillId="0" borderId="48" xfId="0" applyNumberForma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1" fontId="0" fillId="16" borderId="54" xfId="0" applyNumberFormat="1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right"/>
      <protection/>
    </xf>
    <xf numFmtId="0" fontId="0" fillId="0" borderId="48" xfId="0" applyBorder="1" applyAlignment="1" applyProtection="1">
      <alignment horizontal="left"/>
      <protection/>
    </xf>
    <xf numFmtId="0" fontId="4" fillId="0" borderId="54" xfId="0" applyFont="1" applyFill="1" applyBorder="1" applyAlignment="1" applyProtection="1">
      <alignment horizontal="center"/>
      <protection/>
    </xf>
    <xf numFmtId="0" fontId="0" fillId="0" borderId="48" xfId="0" applyBorder="1" applyAlignment="1" applyProtection="1">
      <alignment/>
      <protection/>
    </xf>
    <xf numFmtId="1" fontId="0" fillId="16" borderId="52" xfId="0" applyNumberFormat="1" applyFill="1" applyBorder="1" applyAlignment="1" applyProtection="1">
      <alignment horizontal="center"/>
      <protection locked="0"/>
    </xf>
    <xf numFmtId="0" fontId="0" fillId="0" borderId="75" xfId="0" applyBorder="1" applyAlignment="1">
      <alignment horizontal="center"/>
    </xf>
    <xf numFmtId="0" fontId="1" fillId="0" borderId="76" xfId="0" applyNumberFormat="1" applyFont="1" applyBorder="1" applyAlignment="1" applyProtection="1">
      <alignment horizontal="left"/>
      <protection/>
    </xf>
    <xf numFmtId="0" fontId="1" fillId="0" borderId="74" xfId="0" applyNumberFormat="1" applyFont="1" applyBorder="1" applyAlignment="1" applyProtection="1">
      <alignment horizontal="left"/>
      <protection/>
    </xf>
    <xf numFmtId="0" fontId="0" fillId="0" borderId="61" xfId="0" applyNumberFormat="1" applyBorder="1" applyAlignment="1" applyProtection="1">
      <alignment horizontal="left"/>
      <protection/>
    </xf>
    <xf numFmtId="1" fontId="0" fillId="16" borderId="54" xfId="0" applyNumberFormat="1" applyFill="1" applyBorder="1" applyAlignment="1" applyProtection="1">
      <alignment horizontal="center" vertical="center"/>
      <protection locked="0"/>
    </xf>
    <xf numFmtId="1" fontId="0" fillId="16" borderId="62" xfId="0" applyNumberFormat="1" applyFill="1" applyBorder="1" applyAlignment="1" applyProtection="1">
      <alignment horizontal="center" vertical="center"/>
      <protection locked="0"/>
    </xf>
    <xf numFmtId="1" fontId="0" fillId="16" borderId="52" xfId="0" applyNumberFormat="1" applyFill="1" applyBorder="1" applyAlignment="1" applyProtection="1">
      <alignment horizontal="center" vertical="center"/>
      <protection locked="0"/>
    </xf>
    <xf numFmtId="1" fontId="0" fillId="16" borderId="63" xfId="0" applyNumberFormat="1" applyFill="1" applyBorder="1" applyAlignment="1" applyProtection="1">
      <alignment horizontal="center"/>
      <protection locked="0"/>
    </xf>
    <xf numFmtId="0" fontId="0" fillId="16" borderId="54" xfId="0" applyNumberFormat="1" applyFill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/>
      <protection/>
    </xf>
    <xf numFmtId="0" fontId="0" fillId="0" borderId="51" xfId="0" applyBorder="1" applyAlignment="1">
      <alignment/>
    </xf>
    <xf numFmtId="49" fontId="0" fillId="0" borderId="48" xfId="0" applyNumberFormat="1" applyBorder="1" applyAlignment="1" applyProtection="1">
      <alignment horizontal="left"/>
      <protection/>
    </xf>
    <xf numFmtId="0" fontId="25" fillId="23" borderId="77" xfId="0" applyFont="1" applyFill="1" applyBorder="1" applyAlignment="1" applyProtection="1">
      <alignment horizontal="center"/>
      <protection/>
    </xf>
    <xf numFmtId="0" fontId="25" fillId="23" borderId="66" xfId="0" applyFont="1" applyFill="1" applyBorder="1" applyAlignment="1" applyProtection="1">
      <alignment horizontal="center"/>
      <protection/>
    </xf>
    <xf numFmtId="0" fontId="30" fillId="23" borderId="12" xfId="0" applyFont="1" applyFill="1" applyBorder="1" applyAlignment="1" applyProtection="1">
      <alignment horizontal="left" vertical="center" indent="2"/>
      <protection/>
    </xf>
    <xf numFmtId="0" fontId="0" fillId="0" borderId="12" xfId="0" applyBorder="1" applyAlignment="1">
      <alignment horizontal="left" vertical="center" indent="2"/>
    </xf>
    <xf numFmtId="0" fontId="0" fillId="0" borderId="78" xfId="0" applyBorder="1" applyAlignment="1">
      <alignment horizontal="left" vertical="center" indent="2"/>
    </xf>
    <xf numFmtId="0" fontId="0" fillId="0" borderId="0" xfId="0" applyFill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 horizontal="left" vertical="center" indent="2"/>
      <protection locked="0"/>
    </xf>
    <xf numFmtId="0" fontId="30" fillId="0" borderId="79" xfId="0" applyFont="1" applyFill="1" applyBorder="1" applyAlignment="1" applyProtection="1">
      <alignment horizontal="left" vertical="center" indent="2"/>
      <protection locked="0"/>
    </xf>
    <xf numFmtId="0" fontId="0" fillId="0" borderId="28" xfId="0" applyBorder="1" applyAlignment="1">
      <alignment/>
    </xf>
    <xf numFmtId="0" fontId="27" fillId="0" borderId="28" xfId="0" applyFont="1" applyBorder="1" applyAlignment="1">
      <alignment/>
    </xf>
    <xf numFmtId="0" fontId="0" fillId="0" borderId="28" xfId="0" applyBorder="1" applyAlignment="1" applyProtection="1">
      <alignment/>
      <protection/>
    </xf>
    <xf numFmtId="0" fontId="27" fillId="0" borderId="45" xfId="0" applyFont="1" applyBorder="1" applyAlignment="1" quotePrefix="1">
      <alignment horizontal="left"/>
    </xf>
    <xf numFmtId="0" fontId="0" fillId="0" borderId="0" xfId="0" applyBorder="1" applyAlignment="1" applyProtection="1" quotePrefix="1">
      <alignment/>
      <protection/>
    </xf>
    <xf numFmtId="49" fontId="3" fillId="22" borderId="24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Currency" xfId="38"/>
    <cellStyle name="Currency [0]" xfId="39"/>
    <cellStyle name="Dålig" xfId="40"/>
    <cellStyle name="Followed Hyperlink" xfId="41"/>
    <cellStyle name="Färg1" xfId="42"/>
    <cellStyle name="Färg2" xfId="43"/>
    <cellStyle name="Färg3" xfId="44"/>
    <cellStyle name="Färg4" xfId="45"/>
    <cellStyle name="Färg5" xfId="46"/>
    <cellStyle name="Färg6" xfId="47"/>
    <cellStyle name="Förklarande text" xfId="48"/>
    <cellStyle name="Hyperlink" xfId="49"/>
    <cellStyle name="Indata" xfId="50"/>
    <cellStyle name="Kontrollcell" xfId="51"/>
    <cellStyle name="Länkad cell" xfId="52"/>
    <cellStyle name="Neutral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Utdata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0"/>
  <sheetViews>
    <sheetView tabSelected="1" zoomScalePageLayoutView="0" workbookViewId="0" topLeftCell="A514">
      <selection activeCell="I536" sqref="I536"/>
    </sheetView>
  </sheetViews>
  <sheetFormatPr defaultColWidth="9.140625" defaultRowHeight="12.75"/>
  <cols>
    <col min="1" max="1" width="4.00390625" style="56" customWidth="1"/>
    <col min="2" max="2" width="12.57421875" style="56" bestFit="1" customWidth="1"/>
    <col min="3" max="3" width="12.7109375" style="56" bestFit="1" customWidth="1"/>
    <col min="4" max="4" width="11.421875" style="56" bestFit="1" customWidth="1"/>
    <col min="5" max="5" width="9.140625" style="56" customWidth="1"/>
    <col min="6" max="6" width="9.28125" style="56" bestFit="1" customWidth="1"/>
    <col min="7" max="10" width="9.140625" style="56" customWidth="1"/>
    <col min="11" max="11" width="6.7109375" style="56" customWidth="1"/>
    <col min="12" max="12" width="12.8515625" style="56" bestFit="1" customWidth="1"/>
    <col min="13" max="13" width="7.57421875" style="56" customWidth="1"/>
    <col min="14" max="16384" width="9.140625" style="56" customWidth="1"/>
  </cols>
  <sheetData>
    <row r="1" spans="1:14" ht="15.75">
      <c r="A1" s="24">
        <v>1</v>
      </c>
      <c r="B1" s="43" t="s">
        <v>122</v>
      </c>
      <c r="C1" s="36" t="s">
        <v>454</v>
      </c>
      <c r="D1" s="36" t="s">
        <v>292</v>
      </c>
      <c r="E1" s="22"/>
      <c r="F1" s="22"/>
      <c r="G1" s="22"/>
      <c r="H1" s="22"/>
      <c r="I1" s="22"/>
      <c r="J1" s="22"/>
      <c r="K1" s="22"/>
      <c r="L1" s="53" t="s">
        <v>391</v>
      </c>
      <c r="M1" s="54"/>
      <c r="N1" s="55" t="s">
        <v>453</v>
      </c>
    </row>
    <row r="2" spans="1:14" ht="16.5" thickBot="1">
      <c r="A2" s="22"/>
      <c r="B2" s="26"/>
      <c r="C2" s="22"/>
      <c r="D2" s="57"/>
      <c r="E2" s="36"/>
      <c r="F2" s="36" t="s">
        <v>122</v>
      </c>
      <c r="G2" s="36"/>
      <c r="H2" s="22"/>
      <c r="I2" s="22"/>
      <c r="J2" s="22"/>
      <c r="K2" s="22"/>
      <c r="L2" s="58">
        <v>39424</v>
      </c>
      <c r="M2" s="59"/>
      <c r="N2" s="31" t="s">
        <v>385</v>
      </c>
    </row>
    <row r="3" spans="1:14" ht="15">
      <c r="A3" s="24">
        <v>2</v>
      </c>
      <c r="B3" s="43" t="s">
        <v>529</v>
      </c>
      <c r="C3" s="36" t="s">
        <v>22</v>
      </c>
      <c r="D3" s="60" t="s">
        <v>260</v>
      </c>
      <c r="E3" s="22"/>
      <c r="F3" s="22" t="s">
        <v>631</v>
      </c>
      <c r="G3" s="57"/>
      <c r="H3" s="22"/>
      <c r="I3" s="22"/>
      <c r="J3" s="22"/>
      <c r="K3" s="22"/>
      <c r="L3" s="22"/>
      <c r="M3" s="22"/>
      <c r="N3" s="22"/>
    </row>
    <row r="4" spans="1:14" ht="15">
      <c r="A4" s="22"/>
      <c r="B4" s="26"/>
      <c r="C4" s="22"/>
      <c r="D4" s="22"/>
      <c r="E4" s="22"/>
      <c r="F4" s="22"/>
      <c r="G4" s="57"/>
      <c r="H4" s="36"/>
      <c r="I4" s="36" t="s">
        <v>122</v>
      </c>
      <c r="J4" s="36"/>
      <c r="K4" s="22"/>
      <c r="L4" s="22"/>
      <c r="M4" s="22"/>
      <c r="N4" s="22"/>
    </row>
    <row r="5" spans="1:14" ht="15">
      <c r="A5" s="24">
        <v>3</v>
      </c>
      <c r="B5" s="43" t="s">
        <v>101</v>
      </c>
      <c r="C5" s="36" t="s">
        <v>103</v>
      </c>
      <c r="D5" s="36" t="s">
        <v>298</v>
      </c>
      <c r="E5" s="22"/>
      <c r="F5" s="22"/>
      <c r="G5" s="57"/>
      <c r="H5" s="22"/>
      <c r="I5" s="22" t="s">
        <v>639</v>
      </c>
      <c r="J5" s="57"/>
      <c r="K5" s="22"/>
      <c r="L5" s="22"/>
      <c r="M5" s="22"/>
      <c r="N5" s="22"/>
    </row>
    <row r="6" spans="1:14" ht="15">
      <c r="A6" s="22"/>
      <c r="B6" s="26"/>
      <c r="C6" s="22"/>
      <c r="D6" s="57"/>
      <c r="E6" s="36"/>
      <c r="F6" s="36" t="s">
        <v>101</v>
      </c>
      <c r="G6" s="60"/>
      <c r="H6" s="22"/>
      <c r="I6" s="22"/>
      <c r="J6" s="57"/>
      <c r="K6" s="22"/>
      <c r="L6" s="22"/>
      <c r="M6" s="22"/>
      <c r="N6" s="22"/>
    </row>
    <row r="7" spans="1:14" ht="15">
      <c r="A7" s="24">
        <v>4</v>
      </c>
      <c r="B7" s="43" t="s">
        <v>119</v>
      </c>
      <c r="C7" s="36" t="s">
        <v>38</v>
      </c>
      <c r="D7" s="60" t="s">
        <v>31</v>
      </c>
      <c r="E7" s="22"/>
      <c r="F7" s="22" t="s">
        <v>632</v>
      </c>
      <c r="G7" s="22"/>
      <c r="H7" s="22"/>
      <c r="I7" s="22"/>
      <c r="J7" s="57"/>
      <c r="K7" s="22"/>
      <c r="L7" s="22"/>
      <c r="M7" s="22"/>
      <c r="N7" s="22"/>
    </row>
    <row r="8" spans="1:14" ht="15">
      <c r="A8" s="22"/>
      <c r="B8" s="26"/>
      <c r="C8" s="22"/>
      <c r="D8" s="22"/>
      <c r="E8" s="22"/>
      <c r="F8" s="22"/>
      <c r="G8" s="22"/>
      <c r="H8" s="22"/>
      <c r="I8" s="22"/>
      <c r="J8" s="57"/>
      <c r="K8" s="61"/>
      <c r="L8" s="36" t="s">
        <v>122</v>
      </c>
      <c r="M8" s="36"/>
      <c r="N8" s="22"/>
    </row>
    <row r="9" spans="1:14" ht="15">
      <c r="A9" s="24">
        <v>5</v>
      </c>
      <c r="B9" s="43" t="s">
        <v>87</v>
      </c>
      <c r="C9" s="36" t="s">
        <v>468</v>
      </c>
      <c r="D9" s="36" t="s">
        <v>72</v>
      </c>
      <c r="E9" s="22"/>
      <c r="F9" s="22"/>
      <c r="G9" s="22"/>
      <c r="H9" s="22"/>
      <c r="I9" s="22"/>
      <c r="J9" s="57"/>
      <c r="K9" s="22"/>
      <c r="L9" s="22" t="s">
        <v>643</v>
      </c>
      <c r="M9" s="22"/>
      <c r="N9" s="62"/>
    </row>
    <row r="10" spans="1:14" ht="15">
      <c r="A10" s="22"/>
      <c r="B10" s="26"/>
      <c r="C10" s="22"/>
      <c r="D10" s="57"/>
      <c r="E10" s="36"/>
      <c r="F10" s="36" t="s">
        <v>47</v>
      </c>
      <c r="G10" s="36"/>
      <c r="H10" s="22"/>
      <c r="I10" s="22"/>
      <c r="J10" s="57"/>
      <c r="K10" s="22"/>
      <c r="L10" s="22"/>
      <c r="M10" s="22"/>
      <c r="N10" s="62"/>
    </row>
    <row r="11" spans="1:14" ht="15">
      <c r="A11" s="24">
        <v>6</v>
      </c>
      <c r="B11" s="43" t="s">
        <v>47</v>
      </c>
      <c r="C11" s="36" t="s">
        <v>46</v>
      </c>
      <c r="D11" s="60" t="s">
        <v>116</v>
      </c>
      <c r="E11" s="22"/>
      <c r="F11" s="22" t="s">
        <v>633</v>
      </c>
      <c r="G11" s="57"/>
      <c r="H11" s="22"/>
      <c r="I11" s="22"/>
      <c r="J11" s="57"/>
      <c r="K11" s="22"/>
      <c r="L11" s="22"/>
      <c r="M11" s="22"/>
      <c r="N11" s="62"/>
    </row>
    <row r="12" spans="1:14" ht="15">
      <c r="A12" s="22"/>
      <c r="B12" s="26"/>
      <c r="C12" s="22"/>
      <c r="D12" s="22"/>
      <c r="E12" s="22"/>
      <c r="F12" s="22"/>
      <c r="G12" s="57"/>
      <c r="H12" s="36"/>
      <c r="I12" s="36" t="s">
        <v>438</v>
      </c>
      <c r="J12" s="60"/>
      <c r="K12" s="22"/>
      <c r="L12" s="22"/>
      <c r="M12" s="22"/>
      <c r="N12" s="62"/>
    </row>
    <row r="13" spans="1:14" ht="15">
      <c r="A13" s="24">
        <v>7</v>
      </c>
      <c r="B13" s="43" t="s">
        <v>9</v>
      </c>
      <c r="C13" s="36" t="s">
        <v>409</v>
      </c>
      <c r="D13" s="36" t="s">
        <v>302</v>
      </c>
      <c r="E13" s="22"/>
      <c r="F13" s="22"/>
      <c r="G13" s="57"/>
      <c r="H13" s="22"/>
      <c r="I13" s="22" t="s">
        <v>640</v>
      </c>
      <c r="J13" s="22"/>
      <c r="K13" s="22"/>
      <c r="L13" s="22"/>
      <c r="M13" s="22"/>
      <c r="N13" s="62"/>
    </row>
    <row r="14" spans="1:14" ht="15">
      <c r="A14" s="22"/>
      <c r="B14" s="26"/>
      <c r="C14" s="22"/>
      <c r="D14" s="57"/>
      <c r="E14" s="36"/>
      <c r="F14" s="36" t="s">
        <v>438</v>
      </c>
      <c r="G14" s="60"/>
      <c r="H14" s="22"/>
      <c r="I14" s="22"/>
      <c r="J14" s="22"/>
      <c r="K14" s="22"/>
      <c r="L14" s="22"/>
      <c r="M14" s="22"/>
      <c r="N14" s="62"/>
    </row>
    <row r="15" spans="1:14" ht="15">
      <c r="A15" s="24">
        <v>8</v>
      </c>
      <c r="B15" s="43" t="s">
        <v>438</v>
      </c>
      <c r="C15" s="36" t="s">
        <v>173</v>
      </c>
      <c r="D15" s="60" t="s">
        <v>298</v>
      </c>
      <c r="E15" s="22"/>
      <c r="F15" s="22" t="s">
        <v>634</v>
      </c>
      <c r="G15" s="22"/>
      <c r="H15" s="22"/>
      <c r="I15" s="22"/>
      <c r="J15" s="22"/>
      <c r="K15" s="22"/>
      <c r="L15" s="22"/>
      <c r="M15" s="22"/>
      <c r="N15" s="62"/>
    </row>
    <row r="16" spans="1:14" ht="15">
      <c r="A16" s="24">
        <v>9</v>
      </c>
      <c r="B16" s="43" t="s">
        <v>118</v>
      </c>
      <c r="C16" s="36" t="s">
        <v>331</v>
      </c>
      <c r="D16" s="36" t="s">
        <v>441</v>
      </c>
      <c r="E16" s="22"/>
      <c r="F16" s="22"/>
      <c r="G16" s="22"/>
      <c r="H16" s="22"/>
      <c r="I16" s="22"/>
      <c r="J16" s="22"/>
      <c r="K16" s="36"/>
      <c r="L16" s="36" t="s">
        <v>135</v>
      </c>
      <c r="M16" s="60"/>
      <c r="N16" s="62"/>
    </row>
    <row r="17" spans="1:14" ht="15">
      <c r="A17" s="22"/>
      <c r="B17" s="26"/>
      <c r="C17" s="22"/>
      <c r="D17" s="57"/>
      <c r="E17" s="36"/>
      <c r="F17" s="36" t="s">
        <v>111</v>
      </c>
      <c r="G17" s="36"/>
      <c r="H17" s="22"/>
      <c r="I17" s="22"/>
      <c r="J17" s="22"/>
      <c r="K17" s="22"/>
      <c r="L17" s="22" t="s">
        <v>645</v>
      </c>
      <c r="M17" s="22"/>
      <c r="N17" s="62"/>
    </row>
    <row r="18" spans="1:14" ht="15">
      <c r="A18" s="24">
        <v>10</v>
      </c>
      <c r="B18" s="43" t="s">
        <v>111</v>
      </c>
      <c r="C18" s="36" t="s">
        <v>110</v>
      </c>
      <c r="D18" s="60" t="s">
        <v>298</v>
      </c>
      <c r="E18" s="22"/>
      <c r="F18" s="22" t="s">
        <v>635</v>
      </c>
      <c r="G18" s="57"/>
      <c r="H18" s="22"/>
      <c r="I18" s="22"/>
      <c r="J18" s="22"/>
      <c r="K18" s="22"/>
      <c r="L18" s="22"/>
      <c r="M18" s="22"/>
      <c r="N18" s="62"/>
    </row>
    <row r="19" spans="1:14" ht="15">
      <c r="A19" s="22"/>
      <c r="B19" s="26"/>
      <c r="C19" s="22"/>
      <c r="D19" s="22"/>
      <c r="E19" s="22"/>
      <c r="F19" s="22"/>
      <c r="G19" s="57"/>
      <c r="H19" s="36"/>
      <c r="I19" s="36" t="s">
        <v>135</v>
      </c>
      <c r="J19" s="36"/>
      <c r="K19" s="22"/>
      <c r="L19" s="22"/>
      <c r="M19" s="22"/>
      <c r="N19" s="62"/>
    </row>
    <row r="20" spans="1:14" ht="15">
      <c r="A20" s="24">
        <v>11</v>
      </c>
      <c r="B20" s="43" t="s">
        <v>14</v>
      </c>
      <c r="C20" s="36" t="s">
        <v>460</v>
      </c>
      <c r="D20" s="36" t="s">
        <v>15</v>
      </c>
      <c r="E20" s="22"/>
      <c r="F20" s="22"/>
      <c r="G20" s="57"/>
      <c r="H20" s="22"/>
      <c r="I20" s="22" t="s">
        <v>641</v>
      </c>
      <c r="J20" s="57"/>
      <c r="K20" s="22"/>
      <c r="L20" s="22"/>
      <c r="M20" s="22"/>
      <c r="N20" s="62"/>
    </row>
    <row r="21" spans="1:14" ht="15">
      <c r="A21" s="22"/>
      <c r="B21" s="26"/>
      <c r="C21" s="22"/>
      <c r="D21" s="57"/>
      <c r="E21" s="36"/>
      <c r="F21" s="36" t="s">
        <v>135</v>
      </c>
      <c r="G21" s="60"/>
      <c r="H21" s="22"/>
      <c r="I21" s="22"/>
      <c r="J21" s="57"/>
      <c r="K21" s="22"/>
      <c r="L21" s="22"/>
      <c r="M21" s="22"/>
      <c r="N21" s="62"/>
    </row>
    <row r="22" spans="1:14" ht="15">
      <c r="A22" s="24">
        <v>12</v>
      </c>
      <c r="B22" s="43" t="s">
        <v>135</v>
      </c>
      <c r="C22" s="36" t="s">
        <v>455</v>
      </c>
      <c r="D22" s="60" t="s">
        <v>116</v>
      </c>
      <c r="E22" s="22"/>
      <c r="F22" s="22" t="s">
        <v>636</v>
      </c>
      <c r="G22" s="22"/>
      <c r="H22" s="22"/>
      <c r="I22" s="22"/>
      <c r="J22" s="57"/>
      <c r="K22" s="22"/>
      <c r="L22" s="22"/>
      <c r="M22" s="22"/>
      <c r="N22" s="62"/>
    </row>
    <row r="23" spans="1:14" ht="15">
      <c r="A23" s="22"/>
      <c r="B23" s="26"/>
      <c r="C23" s="22"/>
      <c r="D23" s="22"/>
      <c r="E23" s="22"/>
      <c r="F23" s="22"/>
      <c r="G23" s="22"/>
      <c r="H23" s="22"/>
      <c r="I23" s="22"/>
      <c r="J23" s="57"/>
      <c r="K23" s="61"/>
      <c r="L23" s="36" t="s">
        <v>135</v>
      </c>
      <c r="M23" s="36"/>
      <c r="N23" s="62"/>
    </row>
    <row r="24" spans="1:14" ht="15">
      <c r="A24" s="24">
        <v>13</v>
      </c>
      <c r="B24" s="43" t="s">
        <v>139</v>
      </c>
      <c r="C24" s="36" t="s">
        <v>138</v>
      </c>
      <c r="D24" s="36" t="s">
        <v>116</v>
      </c>
      <c r="E24" s="22"/>
      <c r="F24" s="22"/>
      <c r="G24" s="22"/>
      <c r="H24" s="22"/>
      <c r="I24" s="22"/>
      <c r="J24" s="57"/>
      <c r="K24" s="22"/>
      <c r="L24" s="22" t="s">
        <v>644</v>
      </c>
      <c r="M24" s="22"/>
      <c r="N24" s="22"/>
    </row>
    <row r="25" spans="1:14" ht="15">
      <c r="A25" s="22"/>
      <c r="B25" s="26"/>
      <c r="C25" s="22"/>
      <c r="D25" s="57"/>
      <c r="E25" s="36"/>
      <c r="F25" s="36" t="s">
        <v>139</v>
      </c>
      <c r="G25" s="36"/>
      <c r="H25" s="22"/>
      <c r="I25" s="22"/>
      <c r="J25" s="57"/>
      <c r="K25" s="22"/>
      <c r="L25" s="22"/>
      <c r="M25" s="22"/>
      <c r="N25" s="22"/>
    </row>
    <row r="26" spans="1:14" ht="15">
      <c r="A26" s="24">
        <v>14</v>
      </c>
      <c r="B26" s="43" t="s">
        <v>4</v>
      </c>
      <c r="C26" s="36" t="s">
        <v>459</v>
      </c>
      <c r="D26" s="60" t="s">
        <v>431</v>
      </c>
      <c r="E26" s="22"/>
      <c r="F26" s="22" t="s">
        <v>637</v>
      </c>
      <c r="G26" s="57"/>
      <c r="H26" s="22"/>
      <c r="I26" s="22"/>
      <c r="J26" s="57"/>
      <c r="K26" s="22"/>
      <c r="L26" s="22"/>
      <c r="M26" s="22"/>
      <c r="N26" s="22"/>
    </row>
    <row r="27" spans="1:14" ht="15">
      <c r="A27" s="22"/>
      <c r="B27" s="26"/>
      <c r="C27" s="22"/>
      <c r="D27" s="22"/>
      <c r="E27" s="22"/>
      <c r="F27" s="22"/>
      <c r="G27" s="57"/>
      <c r="H27" s="36"/>
      <c r="I27" s="36" t="s">
        <v>139</v>
      </c>
      <c r="J27" s="60"/>
      <c r="K27" s="22"/>
      <c r="L27" s="22"/>
      <c r="M27" s="22"/>
      <c r="N27" s="22"/>
    </row>
    <row r="28" spans="1:14" ht="15">
      <c r="A28" s="24">
        <v>15</v>
      </c>
      <c r="B28" s="43" t="s">
        <v>33</v>
      </c>
      <c r="C28" s="36" t="s">
        <v>409</v>
      </c>
      <c r="D28" s="36" t="s">
        <v>34</v>
      </c>
      <c r="E28" s="22"/>
      <c r="F28" s="22"/>
      <c r="G28" s="57"/>
      <c r="H28" s="22"/>
      <c r="I28" s="22" t="s">
        <v>642</v>
      </c>
      <c r="J28" s="22"/>
      <c r="K28" s="22"/>
      <c r="L28" s="22"/>
      <c r="M28" s="22"/>
      <c r="N28" s="22"/>
    </row>
    <row r="29" spans="1:14" ht="15">
      <c r="A29" s="22"/>
      <c r="B29" s="26"/>
      <c r="C29" s="22"/>
      <c r="D29" s="57"/>
      <c r="E29" s="36"/>
      <c r="F29" s="36" t="s">
        <v>33</v>
      </c>
      <c r="G29" s="60"/>
      <c r="H29" s="22"/>
      <c r="I29" s="22"/>
      <c r="J29" s="22"/>
      <c r="K29" s="22"/>
      <c r="L29" s="22"/>
      <c r="M29" s="22"/>
      <c r="N29" s="22"/>
    </row>
    <row r="30" spans="1:14" ht="15.75" thickBot="1">
      <c r="A30" s="24">
        <v>16</v>
      </c>
      <c r="B30" s="43" t="s">
        <v>249</v>
      </c>
      <c r="C30" s="36" t="s">
        <v>263</v>
      </c>
      <c r="D30" s="60" t="s">
        <v>127</v>
      </c>
      <c r="E30" s="22"/>
      <c r="F30" s="22" t="s">
        <v>638</v>
      </c>
      <c r="G30" s="22"/>
      <c r="H30" s="22"/>
      <c r="I30" s="22"/>
      <c r="J30" s="22"/>
      <c r="K30" s="22"/>
      <c r="L30" s="22"/>
      <c r="M30" s="22"/>
      <c r="N30" s="22"/>
    </row>
    <row r="31" spans="1:14" ht="15.75">
      <c r="A31" s="24">
        <v>17</v>
      </c>
      <c r="B31" s="43" t="s">
        <v>386</v>
      </c>
      <c r="C31" s="36" t="s">
        <v>185</v>
      </c>
      <c r="D31" s="36" t="s">
        <v>201</v>
      </c>
      <c r="E31" s="22"/>
      <c r="F31" s="22"/>
      <c r="G31" s="22"/>
      <c r="H31" s="22"/>
      <c r="I31" s="22"/>
      <c r="J31" s="22"/>
      <c r="K31" s="22"/>
      <c r="L31" s="53" t="s">
        <v>391</v>
      </c>
      <c r="M31" s="54"/>
      <c r="N31" s="55" t="s">
        <v>453</v>
      </c>
    </row>
    <row r="32" spans="1:14" ht="16.5" thickBot="1">
      <c r="A32" s="22"/>
      <c r="B32" s="26"/>
      <c r="C32" s="22"/>
      <c r="D32" s="57"/>
      <c r="E32" s="36"/>
      <c r="F32" s="36" t="s">
        <v>388</v>
      </c>
      <c r="G32" s="36"/>
      <c r="H32" s="22"/>
      <c r="I32" s="22"/>
      <c r="J32" s="22"/>
      <c r="K32" s="22"/>
      <c r="L32" s="58">
        <v>39424</v>
      </c>
      <c r="M32" s="59"/>
      <c r="N32" s="31" t="s">
        <v>385</v>
      </c>
    </row>
    <row r="33" spans="1:14" ht="15">
      <c r="A33" s="24">
        <v>18</v>
      </c>
      <c r="B33" s="43" t="s">
        <v>388</v>
      </c>
      <c r="C33" s="36" t="s">
        <v>412</v>
      </c>
      <c r="D33" s="60" t="s">
        <v>202</v>
      </c>
      <c r="E33" s="22"/>
      <c r="F33" s="22" t="s">
        <v>646</v>
      </c>
      <c r="G33" s="57"/>
      <c r="H33" s="22"/>
      <c r="I33" s="22"/>
      <c r="J33" s="22"/>
      <c r="K33" s="22"/>
      <c r="L33" s="22"/>
      <c r="M33" s="22"/>
      <c r="N33" s="22"/>
    </row>
    <row r="34" spans="1:14" ht="15">
      <c r="A34" s="22"/>
      <c r="B34" s="26"/>
      <c r="C34" s="22"/>
      <c r="D34" s="22"/>
      <c r="E34" s="22"/>
      <c r="F34" s="22"/>
      <c r="G34" s="57"/>
      <c r="H34" s="36"/>
      <c r="I34" s="36" t="s">
        <v>27</v>
      </c>
      <c r="J34" s="36"/>
      <c r="K34" s="22"/>
      <c r="L34" s="22"/>
      <c r="M34" s="22"/>
      <c r="N34" s="22"/>
    </row>
    <row r="35" spans="1:14" ht="15">
      <c r="A35" s="24">
        <v>19</v>
      </c>
      <c r="B35" s="43" t="s">
        <v>209</v>
      </c>
      <c r="C35" s="36" t="s">
        <v>84</v>
      </c>
      <c r="D35" s="36" t="s">
        <v>469</v>
      </c>
      <c r="E35" s="22"/>
      <c r="F35" s="22"/>
      <c r="G35" s="57"/>
      <c r="H35" s="22"/>
      <c r="I35" s="22" t="s">
        <v>654</v>
      </c>
      <c r="J35" s="57"/>
      <c r="K35" s="22"/>
      <c r="L35" s="22"/>
      <c r="M35" s="22"/>
      <c r="N35" s="22"/>
    </row>
    <row r="36" spans="1:14" ht="15">
      <c r="A36" s="22"/>
      <c r="B36" s="26"/>
      <c r="C36" s="22"/>
      <c r="D36" s="57"/>
      <c r="E36" s="36"/>
      <c r="F36" s="36" t="s">
        <v>27</v>
      </c>
      <c r="G36" s="60"/>
      <c r="H36" s="22"/>
      <c r="I36" s="22"/>
      <c r="J36" s="57"/>
      <c r="K36" s="22"/>
      <c r="L36" s="22"/>
      <c r="M36" s="22"/>
      <c r="N36" s="22"/>
    </row>
    <row r="37" spans="1:14" ht="15">
      <c r="A37" s="24">
        <v>20</v>
      </c>
      <c r="B37" s="43" t="s">
        <v>27</v>
      </c>
      <c r="C37" s="36" t="s">
        <v>26</v>
      </c>
      <c r="D37" s="60" t="s">
        <v>260</v>
      </c>
      <c r="E37" s="22"/>
      <c r="F37" s="22" t="s">
        <v>647</v>
      </c>
      <c r="G37" s="22"/>
      <c r="H37" s="22"/>
      <c r="I37" s="22"/>
      <c r="J37" s="57"/>
      <c r="K37" s="22"/>
      <c r="L37" s="22"/>
      <c r="M37" s="22"/>
      <c r="N37" s="22"/>
    </row>
    <row r="38" spans="1:14" ht="15">
      <c r="A38" s="22"/>
      <c r="B38" s="26"/>
      <c r="C38" s="22"/>
      <c r="D38" s="22"/>
      <c r="E38" s="22"/>
      <c r="F38" s="22"/>
      <c r="G38" s="22"/>
      <c r="H38" s="22"/>
      <c r="I38" s="22"/>
      <c r="J38" s="57"/>
      <c r="K38" s="61"/>
      <c r="L38" s="36" t="s">
        <v>237</v>
      </c>
      <c r="M38" s="36"/>
      <c r="N38" s="22"/>
    </row>
    <row r="39" spans="1:14" ht="15">
      <c r="A39" s="24">
        <v>21</v>
      </c>
      <c r="B39" s="43" t="s">
        <v>237</v>
      </c>
      <c r="C39" s="36" t="s">
        <v>463</v>
      </c>
      <c r="D39" s="36" t="s">
        <v>127</v>
      </c>
      <c r="E39" s="22"/>
      <c r="F39" s="22"/>
      <c r="G39" s="22"/>
      <c r="H39" s="22"/>
      <c r="I39" s="22"/>
      <c r="J39" s="57"/>
      <c r="K39" s="22"/>
      <c r="L39" s="22"/>
      <c r="M39" s="22"/>
      <c r="N39" s="62"/>
    </row>
    <row r="40" spans="1:14" ht="15">
      <c r="A40" s="22"/>
      <c r="B40" s="26"/>
      <c r="C40" s="22"/>
      <c r="D40" s="57"/>
      <c r="E40" s="36"/>
      <c r="F40" s="36" t="s">
        <v>237</v>
      </c>
      <c r="G40" s="36"/>
      <c r="H40" s="22"/>
      <c r="I40" s="22"/>
      <c r="J40" s="57"/>
      <c r="K40" s="22"/>
      <c r="L40" s="22"/>
      <c r="M40" s="22"/>
      <c r="N40" s="62"/>
    </row>
    <row r="41" spans="1:14" ht="15">
      <c r="A41" s="24">
        <v>22</v>
      </c>
      <c r="B41" s="43" t="s">
        <v>475</v>
      </c>
      <c r="C41" s="36" t="s">
        <v>167</v>
      </c>
      <c r="D41" s="60" t="s">
        <v>476</v>
      </c>
      <c r="E41" s="22"/>
      <c r="F41" s="22" t="s">
        <v>648</v>
      </c>
      <c r="G41" s="57"/>
      <c r="H41" s="22"/>
      <c r="I41" s="22"/>
      <c r="J41" s="57"/>
      <c r="K41" s="22"/>
      <c r="L41" s="22"/>
      <c r="M41" s="22"/>
      <c r="N41" s="62"/>
    </row>
    <row r="42" spans="1:14" ht="15">
      <c r="A42" s="22"/>
      <c r="B42" s="26"/>
      <c r="C42" s="22"/>
      <c r="D42" s="22"/>
      <c r="E42" s="22"/>
      <c r="F42" s="22"/>
      <c r="G42" s="57"/>
      <c r="H42" s="36"/>
      <c r="I42" s="36" t="s">
        <v>237</v>
      </c>
      <c r="J42" s="60"/>
      <c r="K42" s="22"/>
      <c r="L42" s="22"/>
      <c r="M42" s="22"/>
      <c r="N42" s="62"/>
    </row>
    <row r="43" spans="1:14" ht="15">
      <c r="A43" s="24">
        <v>23</v>
      </c>
      <c r="B43" s="43" t="s">
        <v>257</v>
      </c>
      <c r="C43" s="36" t="s">
        <v>464</v>
      </c>
      <c r="D43" s="36" t="s">
        <v>127</v>
      </c>
      <c r="E43" s="22"/>
      <c r="F43" s="22"/>
      <c r="G43" s="57"/>
      <c r="H43" s="22"/>
      <c r="I43" s="22" t="s">
        <v>655</v>
      </c>
      <c r="J43" s="22"/>
      <c r="K43" s="22"/>
      <c r="L43" s="22"/>
      <c r="M43" s="22"/>
      <c r="N43" s="62"/>
    </row>
    <row r="44" spans="1:14" ht="15">
      <c r="A44" s="22"/>
      <c r="B44" s="26"/>
      <c r="C44" s="22"/>
      <c r="D44" s="57"/>
      <c r="E44" s="36"/>
      <c r="F44" s="36" t="s">
        <v>257</v>
      </c>
      <c r="G44" s="60"/>
      <c r="H44" s="22"/>
      <c r="I44" s="22"/>
      <c r="J44" s="22"/>
      <c r="K44" s="22"/>
      <c r="L44" s="22"/>
      <c r="M44" s="22"/>
      <c r="N44" s="62"/>
    </row>
    <row r="45" spans="1:14" ht="15">
      <c r="A45" s="24">
        <v>24</v>
      </c>
      <c r="B45" s="43" t="s">
        <v>170</v>
      </c>
      <c r="C45" s="36" t="s">
        <v>334</v>
      </c>
      <c r="D45" s="60" t="s">
        <v>31</v>
      </c>
      <c r="E45" s="22"/>
      <c r="F45" s="22" t="s">
        <v>649</v>
      </c>
      <c r="G45" s="22"/>
      <c r="H45" s="22"/>
      <c r="I45" s="22"/>
      <c r="J45" s="22"/>
      <c r="K45" s="22"/>
      <c r="L45" s="22"/>
      <c r="M45" s="22"/>
      <c r="N45" s="62"/>
    </row>
    <row r="46" spans="1:14" ht="15">
      <c r="A46" s="24">
        <v>25</v>
      </c>
      <c r="B46" s="43" t="s">
        <v>28</v>
      </c>
      <c r="C46" s="36" t="s">
        <v>457</v>
      </c>
      <c r="D46" s="36" t="s">
        <v>298</v>
      </c>
      <c r="E46" s="22"/>
      <c r="F46" s="22"/>
      <c r="G46" s="22"/>
      <c r="H46" s="22"/>
      <c r="I46" s="22"/>
      <c r="J46" s="22"/>
      <c r="K46" s="36"/>
      <c r="L46" s="36" t="s">
        <v>237</v>
      </c>
      <c r="M46" s="60"/>
      <c r="N46" s="62"/>
    </row>
    <row r="47" spans="1:14" ht="15">
      <c r="A47" s="22"/>
      <c r="B47" s="26"/>
      <c r="C47" s="22"/>
      <c r="D47" s="57"/>
      <c r="E47" s="36"/>
      <c r="F47" s="36" t="s">
        <v>28</v>
      </c>
      <c r="G47" s="36"/>
      <c r="H47" s="22"/>
      <c r="I47" s="22"/>
      <c r="J47" s="22"/>
      <c r="K47" s="22"/>
      <c r="L47" s="22" t="s">
        <v>658</v>
      </c>
      <c r="M47" s="22"/>
      <c r="N47" s="62"/>
    </row>
    <row r="48" spans="1:14" ht="15">
      <c r="A48" s="24">
        <v>26</v>
      </c>
      <c r="B48" s="43" t="s">
        <v>208</v>
      </c>
      <c r="C48" s="36" t="s">
        <v>52</v>
      </c>
      <c r="D48" s="60" t="s">
        <v>292</v>
      </c>
      <c r="E48" s="22"/>
      <c r="F48" s="22" t="s">
        <v>650</v>
      </c>
      <c r="G48" s="57"/>
      <c r="H48" s="22"/>
      <c r="I48" s="22"/>
      <c r="J48" s="22"/>
      <c r="K48" s="22"/>
      <c r="L48" s="22"/>
      <c r="M48" s="22"/>
      <c r="N48" s="62"/>
    </row>
    <row r="49" spans="1:14" ht="15">
      <c r="A49" s="22"/>
      <c r="B49" s="26"/>
      <c r="C49" s="22"/>
      <c r="D49" s="22"/>
      <c r="E49" s="22"/>
      <c r="F49" s="22"/>
      <c r="G49" s="57"/>
      <c r="H49" s="36"/>
      <c r="I49" s="36" t="s">
        <v>30</v>
      </c>
      <c r="J49" s="36"/>
      <c r="K49" s="22"/>
      <c r="L49" s="22"/>
      <c r="M49" s="22"/>
      <c r="N49" s="62"/>
    </row>
    <row r="50" spans="1:14" ht="15">
      <c r="A50" s="24">
        <v>27</v>
      </c>
      <c r="B50" s="43" t="s">
        <v>436</v>
      </c>
      <c r="C50" s="36" t="s">
        <v>16</v>
      </c>
      <c r="D50" s="36" t="s">
        <v>19</v>
      </c>
      <c r="E50" s="22"/>
      <c r="F50" s="22"/>
      <c r="G50" s="57"/>
      <c r="H50" s="22"/>
      <c r="I50" s="22" t="s">
        <v>552</v>
      </c>
      <c r="J50" s="57"/>
      <c r="K50" s="22"/>
      <c r="L50" s="22"/>
      <c r="M50" s="22"/>
      <c r="N50" s="62"/>
    </row>
    <row r="51" spans="1:14" ht="15">
      <c r="A51" s="22"/>
      <c r="B51" s="26"/>
      <c r="C51" s="22"/>
      <c r="D51" s="57"/>
      <c r="E51" s="36"/>
      <c r="F51" s="36" t="s">
        <v>30</v>
      </c>
      <c r="G51" s="60"/>
      <c r="H51" s="22"/>
      <c r="I51" s="22"/>
      <c r="J51" s="57"/>
      <c r="K51" s="22"/>
      <c r="L51" s="22"/>
      <c r="M51" s="22"/>
      <c r="N51" s="62"/>
    </row>
    <row r="52" spans="1:14" ht="15">
      <c r="A52" s="24">
        <v>28</v>
      </c>
      <c r="B52" s="43" t="s">
        <v>30</v>
      </c>
      <c r="C52" s="36" t="s">
        <v>460</v>
      </c>
      <c r="D52" s="60" t="s">
        <v>31</v>
      </c>
      <c r="E52" s="22"/>
      <c r="F52" s="22" t="s">
        <v>651</v>
      </c>
      <c r="G52" s="22"/>
      <c r="H52" s="22"/>
      <c r="I52" s="22"/>
      <c r="J52" s="57"/>
      <c r="K52" s="22"/>
      <c r="L52" s="22"/>
      <c r="M52" s="22"/>
      <c r="N52" s="62"/>
    </row>
    <row r="53" spans="1:14" ht="15">
      <c r="A53" s="22"/>
      <c r="B53" s="26"/>
      <c r="C53" s="22"/>
      <c r="D53" s="22"/>
      <c r="E53" s="22"/>
      <c r="F53" s="22"/>
      <c r="G53" s="22"/>
      <c r="H53" s="22"/>
      <c r="I53" s="22"/>
      <c r="J53" s="57"/>
      <c r="K53" s="61"/>
      <c r="L53" s="36" t="s">
        <v>30</v>
      </c>
      <c r="M53" s="36"/>
      <c r="N53" s="62"/>
    </row>
    <row r="54" spans="1:14" ht="15">
      <c r="A54" s="24">
        <v>29</v>
      </c>
      <c r="B54" s="43" t="s">
        <v>530</v>
      </c>
      <c r="C54" s="36" t="s">
        <v>38</v>
      </c>
      <c r="D54" s="36" t="s">
        <v>116</v>
      </c>
      <c r="E54" s="22"/>
      <c r="F54" s="22"/>
      <c r="G54" s="22"/>
      <c r="H54" s="22"/>
      <c r="I54" s="22"/>
      <c r="J54" s="57"/>
      <c r="K54" s="22"/>
      <c r="L54" s="22" t="s">
        <v>657</v>
      </c>
      <c r="M54" s="22"/>
      <c r="N54" s="22"/>
    </row>
    <row r="55" spans="1:14" ht="15.75" thickBot="1">
      <c r="A55" s="22"/>
      <c r="B55" s="26"/>
      <c r="C55" s="22"/>
      <c r="D55" s="57"/>
      <c r="E55" s="36"/>
      <c r="F55" s="36" t="s">
        <v>137</v>
      </c>
      <c r="G55" s="36"/>
      <c r="H55" s="22"/>
      <c r="I55" s="22"/>
      <c r="J55" s="57"/>
      <c r="K55" s="22"/>
      <c r="L55" s="22"/>
      <c r="M55" s="22"/>
      <c r="N55" s="22"/>
    </row>
    <row r="56" spans="1:14" ht="15">
      <c r="A56" s="24">
        <v>30</v>
      </c>
      <c r="B56" s="43" t="s">
        <v>449</v>
      </c>
      <c r="C56" s="36" t="s">
        <v>185</v>
      </c>
      <c r="D56" s="60" t="s">
        <v>521</v>
      </c>
      <c r="E56" s="22"/>
      <c r="F56" s="22" t="s">
        <v>652</v>
      </c>
      <c r="G56" s="57"/>
      <c r="H56" s="22"/>
      <c r="I56" s="22"/>
      <c r="J56" s="28"/>
      <c r="K56" s="105"/>
      <c r="L56" s="106" t="s">
        <v>392</v>
      </c>
      <c r="M56" s="107"/>
      <c r="N56" s="22"/>
    </row>
    <row r="57" spans="1:14" ht="15">
      <c r="A57" s="22"/>
      <c r="B57" s="26"/>
      <c r="C57" s="22"/>
      <c r="D57" s="22"/>
      <c r="E57" s="22"/>
      <c r="F57" s="22"/>
      <c r="G57" s="57"/>
      <c r="H57" s="36"/>
      <c r="I57" s="36" t="s">
        <v>2</v>
      </c>
      <c r="J57" s="36"/>
      <c r="K57" s="108"/>
      <c r="L57" s="90" t="s">
        <v>659</v>
      </c>
      <c r="M57" s="109"/>
      <c r="N57" s="22"/>
    </row>
    <row r="58" spans="1:14" ht="15.75" thickBot="1">
      <c r="A58" s="24">
        <v>31</v>
      </c>
      <c r="B58" s="43" t="s">
        <v>45</v>
      </c>
      <c r="C58" s="36" t="s">
        <v>332</v>
      </c>
      <c r="D58" s="36" t="s">
        <v>302</v>
      </c>
      <c r="E58" s="22"/>
      <c r="F58" s="22"/>
      <c r="G58" s="57"/>
      <c r="H58" s="22"/>
      <c r="I58" s="22" t="s">
        <v>656</v>
      </c>
      <c r="J58" s="22"/>
      <c r="K58" s="100" t="s">
        <v>498</v>
      </c>
      <c r="L58" s="101" t="s">
        <v>503</v>
      </c>
      <c r="M58" s="102" t="s">
        <v>506</v>
      </c>
      <c r="N58" s="22"/>
    </row>
    <row r="59" spans="1:14" ht="15">
      <c r="A59" s="22"/>
      <c r="B59" s="26"/>
      <c r="C59" s="22"/>
      <c r="D59" s="57"/>
      <c r="E59" s="36"/>
      <c r="F59" s="36" t="s">
        <v>2</v>
      </c>
      <c r="G59" s="60"/>
      <c r="H59" s="22"/>
      <c r="I59" s="22"/>
      <c r="J59" s="22"/>
      <c r="K59" s="22"/>
      <c r="L59" s="22"/>
      <c r="M59" s="22"/>
      <c r="N59" s="22"/>
    </row>
    <row r="60" spans="1:14" ht="15.75" thickBot="1">
      <c r="A60" s="24">
        <v>32</v>
      </c>
      <c r="B60" s="43" t="s">
        <v>2</v>
      </c>
      <c r="C60" s="36" t="s">
        <v>455</v>
      </c>
      <c r="D60" s="60" t="s">
        <v>19</v>
      </c>
      <c r="E60" s="22"/>
      <c r="F60" s="22" t="s">
        <v>653</v>
      </c>
      <c r="G60" s="22"/>
      <c r="H60" s="22"/>
      <c r="I60" s="22"/>
      <c r="J60" s="22"/>
      <c r="K60" s="22"/>
      <c r="L60" s="22"/>
      <c r="M60" s="22"/>
      <c r="N60" s="22"/>
    </row>
    <row r="61" spans="1:14" ht="15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53" t="s">
        <v>391</v>
      </c>
      <c r="M61" s="54"/>
      <c r="N61" s="55" t="s">
        <v>453</v>
      </c>
    </row>
    <row r="62" spans="1:14" ht="16.5" thickBot="1">
      <c r="A62" s="22"/>
      <c r="B62" s="20" t="s">
        <v>483</v>
      </c>
      <c r="C62" s="20" t="s">
        <v>375</v>
      </c>
      <c r="D62" s="22"/>
      <c r="E62" s="22"/>
      <c r="F62" s="22"/>
      <c r="G62" s="22"/>
      <c r="H62" s="22"/>
      <c r="I62" s="22"/>
      <c r="J62" s="22"/>
      <c r="K62" s="22"/>
      <c r="L62" s="58">
        <v>39424</v>
      </c>
      <c r="M62" s="59"/>
      <c r="N62" s="31" t="s">
        <v>385</v>
      </c>
    </row>
    <row r="63" spans="1:14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ht="16.5" thickBot="1">
      <c r="A65" s="63" t="s">
        <v>306</v>
      </c>
      <c r="B65" s="26"/>
      <c r="C65" s="26"/>
      <c r="D65" s="26"/>
      <c r="E65" s="26">
        <v>1</v>
      </c>
      <c r="F65" s="26">
        <v>2</v>
      </c>
      <c r="G65" s="26">
        <v>3</v>
      </c>
      <c r="H65" s="26">
        <v>4</v>
      </c>
      <c r="I65" s="64" t="s">
        <v>272</v>
      </c>
      <c r="J65" s="64" t="s">
        <v>273</v>
      </c>
      <c r="K65" s="64"/>
      <c r="L65" s="64"/>
      <c r="M65" s="26"/>
      <c r="N65" s="26"/>
    </row>
    <row r="66" spans="1:14" ht="15">
      <c r="A66" s="65">
        <v>1</v>
      </c>
      <c r="B66" s="66" t="s">
        <v>109</v>
      </c>
      <c r="C66" s="23" t="s">
        <v>108</v>
      </c>
      <c r="D66" s="67" t="s">
        <v>298</v>
      </c>
      <c r="E66" s="68"/>
      <c r="F66" s="23" t="s">
        <v>496</v>
      </c>
      <c r="G66" s="23" t="s">
        <v>493</v>
      </c>
      <c r="H66" s="67" t="s">
        <v>494</v>
      </c>
      <c r="I66" s="66" t="s">
        <v>495</v>
      </c>
      <c r="J66" s="67" t="s">
        <v>376</v>
      </c>
      <c r="K66" s="22"/>
      <c r="L66" s="22"/>
      <c r="M66" s="22"/>
      <c r="N66" s="22"/>
    </row>
    <row r="67" spans="1:14" ht="15">
      <c r="A67" s="69">
        <v>2</v>
      </c>
      <c r="B67" s="70" t="s">
        <v>122</v>
      </c>
      <c r="C67" s="24" t="s">
        <v>454</v>
      </c>
      <c r="D67" s="71" t="s">
        <v>292</v>
      </c>
      <c r="E67" s="70" t="s">
        <v>494</v>
      </c>
      <c r="F67" s="72"/>
      <c r="G67" s="24" t="s">
        <v>496</v>
      </c>
      <c r="H67" s="71" t="s">
        <v>494</v>
      </c>
      <c r="I67" s="70" t="s">
        <v>495</v>
      </c>
      <c r="J67" s="71" t="s">
        <v>374</v>
      </c>
      <c r="K67" s="22"/>
      <c r="L67" s="22"/>
      <c r="M67" s="22"/>
      <c r="N67" s="22"/>
    </row>
    <row r="68" spans="1:14" ht="15">
      <c r="A68" s="69">
        <v>3</v>
      </c>
      <c r="B68" s="70" t="s">
        <v>45</v>
      </c>
      <c r="C68" s="24" t="s">
        <v>332</v>
      </c>
      <c r="D68" s="71" t="s">
        <v>302</v>
      </c>
      <c r="E68" s="70" t="s">
        <v>284</v>
      </c>
      <c r="F68" s="24" t="s">
        <v>494</v>
      </c>
      <c r="G68" s="72"/>
      <c r="H68" s="71" t="s">
        <v>493</v>
      </c>
      <c r="I68" s="70" t="s">
        <v>495</v>
      </c>
      <c r="J68" s="71" t="s">
        <v>375</v>
      </c>
      <c r="K68" s="22"/>
      <c r="L68" s="22"/>
      <c r="M68" s="22"/>
      <c r="N68" s="22"/>
    </row>
    <row r="69" spans="1:14" ht="15.75" thickBot="1">
      <c r="A69" s="73">
        <v>4</v>
      </c>
      <c r="B69" s="74" t="s">
        <v>248</v>
      </c>
      <c r="C69" s="25" t="s">
        <v>247</v>
      </c>
      <c r="D69" s="75" t="s">
        <v>127</v>
      </c>
      <c r="E69" s="74" t="s">
        <v>496</v>
      </c>
      <c r="F69" s="25" t="s">
        <v>496</v>
      </c>
      <c r="G69" s="25" t="s">
        <v>284</v>
      </c>
      <c r="H69" s="76"/>
      <c r="I69" s="74" t="s">
        <v>496</v>
      </c>
      <c r="J69" s="75" t="s">
        <v>377</v>
      </c>
      <c r="K69" s="22"/>
      <c r="L69" s="22"/>
      <c r="M69" s="22"/>
      <c r="N69" s="22"/>
    </row>
    <row r="70" spans="1:14" ht="1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2"/>
      <c r="L70" s="22"/>
      <c r="M70" s="22"/>
      <c r="N70" s="22"/>
    </row>
    <row r="71" spans="1:14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2"/>
      <c r="L71" s="22"/>
      <c r="M71" s="22"/>
      <c r="N71" s="22"/>
    </row>
    <row r="72" spans="1:14" ht="1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2"/>
      <c r="L72" s="22"/>
      <c r="M72" s="22"/>
      <c r="N72" s="22"/>
    </row>
    <row r="73" spans="1:14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5">
      <c r="A74" s="22"/>
      <c r="B74" s="22"/>
      <c r="C74" s="22"/>
      <c r="D74" s="22"/>
      <c r="E74" s="26" t="s">
        <v>274</v>
      </c>
      <c r="F74" s="26" t="s">
        <v>275</v>
      </c>
      <c r="G74" s="26" t="s">
        <v>276</v>
      </c>
      <c r="H74" s="26" t="s">
        <v>277</v>
      </c>
      <c r="I74" s="26" t="s">
        <v>278</v>
      </c>
      <c r="J74" s="22"/>
      <c r="K74" s="22" t="s">
        <v>279</v>
      </c>
      <c r="L74" s="22"/>
      <c r="M74" s="22"/>
      <c r="N74" s="22"/>
    </row>
    <row r="75" spans="1:14" ht="15.75">
      <c r="A75" s="22"/>
      <c r="B75" s="22"/>
      <c r="C75" s="20" t="s">
        <v>284</v>
      </c>
      <c r="D75" s="22"/>
      <c r="E75" s="24" t="s">
        <v>511</v>
      </c>
      <c r="F75" s="24" t="s">
        <v>508</v>
      </c>
      <c r="G75" s="24" t="s">
        <v>504</v>
      </c>
      <c r="H75" s="24" t="s">
        <v>512</v>
      </c>
      <c r="I75" s="24"/>
      <c r="J75" s="22"/>
      <c r="K75" s="22">
        <v>4</v>
      </c>
      <c r="L75" s="22"/>
      <c r="M75" s="22"/>
      <c r="N75" s="22"/>
    </row>
    <row r="76" spans="1:14" ht="15.75">
      <c r="A76" s="22"/>
      <c r="B76" s="22"/>
      <c r="C76" s="20" t="s">
        <v>281</v>
      </c>
      <c r="D76" s="22"/>
      <c r="E76" s="24" t="s">
        <v>499</v>
      </c>
      <c r="F76" s="24" t="s">
        <v>504</v>
      </c>
      <c r="G76" s="24" t="s">
        <v>511</v>
      </c>
      <c r="H76" s="24"/>
      <c r="I76" s="24"/>
      <c r="J76" s="22"/>
      <c r="K76" s="22">
        <v>3</v>
      </c>
      <c r="L76" s="22"/>
      <c r="M76" s="22"/>
      <c r="N76" s="22"/>
    </row>
    <row r="77" spans="1:14" ht="15.75">
      <c r="A77" s="22"/>
      <c r="B77" s="22"/>
      <c r="C77" s="20" t="s">
        <v>282</v>
      </c>
      <c r="D77" s="22"/>
      <c r="E77" s="24" t="s">
        <v>513</v>
      </c>
      <c r="F77" s="24" t="s">
        <v>501</v>
      </c>
      <c r="G77" s="24" t="s">
        <v>503</v>
      </c>
      <c r="H77" s="24"/>
      <c r="I77" s="24"/>
      <c r="J77" s="22"/>
      <c r="K77" s="22">
        <v>2</v>
      </c>
      <c r="L77" s="22"/>
      <c r="M77" s="22"/>
      <c r="N77" s="22"/>
    </row>
    <row r="78" spans="1:14" ht="15.75">
      <c r="A78" s="22"/>
      <c r="B78" s="22"/>
      <c r="C78" s="20" t="s">
        <v>286</v>
      </c>
      <c r="D78" s="22"/>
      <c r="E78" s="24" t="s">
        <v>509</v>
      </c>
      <c r="F78" s="24" t="s">
        <v>514</v>
      </c>
      <c r="G78" s="24" t="s">
        <v>514</v>
      </c>
      <c r="H78" s="24"/>
      <c r="I78" s="24"/>
      <c r="J78" s="22"/>
      <c r="K78" s="22">
        <v>1</v>
      </c>
      <c r="L78" s="22"/>
      <c r="M78" s="22"/>
      <c r="N78" s="22"/>
    </row>
    <row r="79" spans="1:14" ht="15.75">
      <c r="A79" s="22"/>
      <c r="B79" s="22"/>
      <c r="C79" s="20" t="s">
        <v>288</v>
      </c>
      <c r="D79" s="22"/>
      <c r="E79" s="24" t="s">
        <v>502</v>
      </c>
      <c r="F79" s="24" t="s">
        <v>515</v>
      </c>
      <c r="G79" s="24" t="s">
        <v>509</v>
      </c>
      <c r="H79" s="24"/>
      <c r="I79" s="24"/>
      <c r="J79" s="22"/>
      <c r="K79" s="22">
        <v>4</v>
      </c>
      <c r="L79" s="22"/>
      <c r="M79" s="22"/>
      <c r="N79" s="22"/>
    </row>
    <row r="80" spans="1:14" ht="15.75">
      <c r="A80" s="22"/>
      <c r="B80" s="22"/>
      <c r="C80" s="20" t="s">
        <v>289</v>
      </c>
      <c r="D80" s="22"/>
      <c r="E80" s="24" t="s">
        <v>503</v>
      </c>
      <c r="F80" s="24" t="s">
        <v>501</v>
      </c>
      <c r="G80" s="24" t="s">
        <v>497</v>
      </c>
      <c r="H80" s="24" t="s">
        <v>498</v>
      </c>
      <c r="I80" s="24"/>
      <c r="J80" s="22"/>
      <c r="K80" s="22">
        <v>2</v>
      </c>
      <c r="L80" s="22"/>
      <c r="M80" s="22"/>
      <c r="N80" s="22"/>
    </row>
    <row r="81" spans="1:14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5.75" thickBo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77"/>
      <c r="L87" s="77"/>
      <c r="M87" s="77"/>
      <c r="N87" s="22"/>
    </row>
    <row r="88" spans="1:14" ht="15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0" t="s">
        <v>279</v>
      </c>
      <c r="L88" s="22"/>
      <c r="M88" s="22"/>
      <c r="N88" s="22"/>
    </row>
    <row r="89" spans="1:14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5.75" thickBo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5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53" t="s">
        <v>391</v>
      </c>
      <c r="M91" s="54"/>
      <c r="N91" s="55" t="s">
        <v>453</v>
      </c>
    </row>
    <row r="92" spans="1:14" ht="16.5" thickBot="1">
      <c r="A92" s="22"/>
      <c r="B92" s="20" t="s">
        <v>483</v>
      </c>
      <c r="C92" s="20" t="s">
        <v>379</v>
      </c>
      <c r="D92" s="22"/>
      <c r="E92" s="22"/>
      <c r="F92" s="22"/>
      <c r="G92" s="22"/>
      <c r="H92" s="22"/>
      <c r="I92" s="22"/>
      <c r="J92" s="22"/>
      <c r="K92" s="22"/>
      <c r="L92" s="58">
        <v>39424</v>
      </c>
      <c r="M92" s="59"/>
      <c r="N92" s="31" t="s">
        <v>385</v>
      </c>
    </row>
    <row r="93" spans="1:14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6.5" thickBot="1">
      <c r="A95" s="63" t="s">
        <v>307</v>
      </c>
      <c r="B95" s="26"/>
      <c r="C95" s="26"/>
      <c r="D95" s="26"/>
      <c r="E95" s="26">
        <v>1</v>
      </c>
      <c r="F95" s="26">
        <v>2</v>
      </c>
      <c r="G95" s="26">
        <v>3</v>
      </c>
      <c r="H95" s="26">
        <v>4</v>
      </c>
      <c r="I95" s="64" t="s">
        <v>272</v>
      </c>
      <c r="J95" s="64" t="s">
        <v>273</v>
      </c>
      <c r="K95" s="64"/>
      <c r="L95" s="64"/>
      <c r="M95" s="26"/>
      <c r="N95" s="26"/>
    </row>
    <row r="96" spans="1:14" ht="15">
      <c r="A96" s="65">
        <v>1</v>
      </c>
      <c r="B96" s="66" t="s">
        <v>2</v>
      </c>
      <c r="C96" s="23" t="s">
        <v>455</v>
      </c>
      <c r="D96" s="67" t="s">
        <v>19</v>
      </c>
      <c r="E96" s="68"/>
      <c r="F96" s="23" t="s">
        <v>286</v>
      </c>
      <c r="G96" s="23" t="s">
        <v>493</v>
      </c>
      <c r="H96" s="67" t="s">
        <v>493</v>
      </c>
      <c r="I96" s="66" t="s">
        <v>495</v>
      </c>
      <c r="J96" s="67" t="s">
        <v>374</v>
      </c>
      <c r="K96" s="22"/>
      <c r="L96" s="22"/>
      <c r="M96" s="22"/>
      <c r="N96" s="22"/>
    </row>
    <row r="97" spans="1:14" ht="15">
      <c r="A97" s="69">
        <v>2</v>
      </c>
      <c r="B97" s="70" t="s">
        <v>36</v>
      </c>
      <c r="C97" s="24" t="s">
        <v>35</v>
      </c>
      <c r="D97" s="71" t="s">
        <v>37</v>
      </c>
      <c r="E97" s="70" t="s">
        <v>517</v>
      </c>
      <c r="F97" s="72"/>
      <c r="G97" s="24" t="s">
        <v>284</v>
      </c>
      <c r="H97" s="71" t="s">
        <v>494</v>
      </c>
      <c r="I97" s="70" t="s">
        <v>495</v>
      </c>
      <c r="J97" s="71" t="s">
        <v>376</v>
      </c>
      <c r="K97" s="22"/>
      <c r="L97" s="22"/>
      <c r="M97" s="22"/>
      <c r="N97" s="22"/>
    </row>
    <row r="98" spans="1:14" ht="15">
      <c r="A98" s="69">
        <v>3</v>
      </c>
      <c r="B98" s="70" t="s">
        <v>111</v>
      </c>
      <c r="C98" s="24" t="s">
        <v>110</v>
      </c>
      <c r="D98" s="71" t="s">
        <v>298</v>
      </c>
      <c r="E98" s="70" t="s">
        <v>284</v>
      </c>
      <c r="F98" s="24" t="s">
        <v>493</v>
      </c>
      <c r="G98" s="72"/>
      <c r="H98" s="71" t="s">
        <v>494</v>
      </c>
      <c r="I98" s="70" t="s">
        <v>495</v>
      </c>
      <c r="J98" s="71" t="s">
        <v>375</v>
      </c>
      <c r="K98" s="22"/>
      <c r="L98" s="22"/>
      <c r="M98" s="22"/>
      <c r="N98" s="22"/>
    </row>
    <row r="99" spans="1:14" ht="15.75" thickBot="1">
      <c r="A99" s="73">
        <v>4</v>
      </c>
      <c r="B99" s="74" t="s">
        <v>406</v>
      </c>
      <c r="C99" s="25" t="s">
        <v>10</v>
      </c>
      <c r="D99" s="75" t="s">
        <v>292</v>
      </c>
      <c r="E99" s="74" t="s">
        <v>284</v>
      </c>
      <c r="F99" s="25" t="s">
        <v>496</v>
      </c>
      <c r="G99" s="25" t="s">
        <v>496</v>
      </c>
      <c r="H99" s="76"/>
      <c r="I99" s="74" t="s">
        <v>496</v>
      </c>
      <c r="J99" s="75" t="s">
        <v>377</v>
      </c>
      <c r="K99" s="22"/>
      <c r="L99" s="22"/>
      <c r="M99" s="22"/>
      <c r="N99" s="22"/>
    </row>
    <row r="100" spans="1:14" ht="1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2"/>
      <c r="L100" s="22"/>
      <c r="M100" s="22"/>
      <c r="N100" s="22"/>
    </row>
    <row r="101" spans="1:14" ht="1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2"/>
      <c r="L101" s="22"/>
      <c r="M101" s="22"/>
      <c r="N101" s="22"/>
    </row>
    <row r="102" spans="1:14" ht="1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2"/>
      <c r="L102" s="22"/>
      <c r="M102" s="22"/>
      <c r="N102" s="22"/>
    </row>
    <row r="103" spans="1:14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1:14" ht="15">
      <c r="A104" s="22"/>
      <c r="B104" s="22"/>
      <c r="C104" s="22"/>
      <c r="D104" s="22"/>
      <c r="E104" s="26" t="s">
        <v>274</v>
      </c>
      <c r="F104" s="26" t="s">
        <v>275</v>
      </c>
      <c r="G104" s="26" t="s">
        <v>276</v>
      </c>
      <c r="H104" s="26" t="s">
        <v>277</v>
      </c>
      <c r="I104" s="26" t="s">
        <v>278</v>
      </c>
      <c r="J104" s="22"/>
      <c r="K104" s="22" t="s">
        <v>279</v>
      </c>
      <c r="L104" s="22"/>
      <c r="M104" s="22"/>
      <c r="N104" s="22"/>
    </row>
    <row r="105" spans="1:14" ht="15.75">
      <c r="A105" s="22"/>
      <c r="B105" s="22"/>
      <c r="C105" s="20" t="s">
        <v>284</v>
      </c>
      <c r="D105" s="22"/>
      <c r="E105" s="24" t="s">
        <v>507</v>
      </c>
      <c r="F105" s="24" t="s">
        <v>500</v>
      </c>
      <c r="G105" s="24" t="s">
        <v>512</v>
      </c>
      <c r="H105" s="24" t="s">
        <v>506</v>
      </c>
      <c r="I105" s="24"/>
      <c r="J105" s="22"/>
      <c r="K105" s="22">
        <v>4</v>
      </c>
      <c r="L105" s="22"/>
      <c r="M105" s="22"/>
      <c r="N105" s="22"/>
    </row>
    <row r="106" spans="1:14" ht="15.75">
      <c r="A106" s="22"/>
      <c r="B106" s="22"/>
      <c r="C106" s="20" t="s">
        <v>281</v>
      </c>
      <c r="D106" s="22"/>
      <c r="E106" s="24" t="s">
        <v>511</v>
      </c>
      <c r="F106" s="24" t="s">
        <v>526</v>
      </c>
      <c r="G106" s="24" t="s">
        <v>499</v>
      </c>
      <c r="H106" s="24"/>
      <c r="I106" s="24"/>
      <c r="J106" s="22"/>
      <c r="K106" s="22">
        <v>3</v>
      </c>
      <c r="L106" s="22"/>
      <c r="M106" s="22"/>
      <c r="N106" s="22"/>
    </row>
    <row r="107" spans="1:14" ht="15.75">
      <c r="A107" s="22"/>
      <c r="B107" s="22"/>
      <c r="C107" s="20" t="s">
        <v>282</v>
      </c>
      <c r="D107" s="22"/>
      <c r="E107" s="24" t="s">
        <v>500</v>
      </c>
      <c r="F107" s="24" t="s">
        <v>509</v>
      </c>
      <c r="G107" s="24" t="s">
        <v>513</v>
      </c>
      <c r="H107" s="24" t="s">
        <v>506</v>
      </c>
      <c r="I107" s="24"/>
      <c r="J107" s="22"/>
      <c r="K107" s="22">
        <v>2</v>
      </c>
      <c r="L107" s="22"/>
      <c r="M107" s="22"/>
      <c r="N107" s="22"/>
    </row>
    <row r="108" spans="1:14" ht="15.75">
      <c r="A108" s="22"/>
      <c r="B108" s="22"/>
      <c r="C108" s="20" t="s">
        <v>286</v>
      </c>
      <c r="D108" s="22"/>
      <c r="E108" s="24" t="s">
        <v>509</v>
      </c>
      <c r="F108" s="24" t="s">
        <v>501</v>
      </c>
      <c r="G108" s="24" t="s">
        <v>509</v>
      </c>
      <c r="H108" s="24" t="s">
        <v>497</v>
      </c>
      <c r="I108" s="24"/>
      <c r="J108" s="22"/>
      <c r="K108" s="22">
        <v>1</v>
      </c>
      <c r="L108" s="22"/>
      <c r="M108" s="22"/>
      <c r="N108" s="22"/>
    </row>
    <row r="109" spans="1:14" ht="15.75">
      <c r="A109" s="22"/>
      <c r="B109" s="22"/>
      <c r="C109" s="20" t="s">
        <v>288</v>
      </c>
      <c r="D109" s="22"/>
      <c r="E109" s="24" t="s">
        <v>498</v>
      </c>
      <c r="F109" s="24" t="s">
        <v>511</v>
      </c>
      <c r="G109" s="24" t="s">
        <v>497</v>
      </c>
      <c r="H109" s="24" t="s">
        <v>497</v>
      </c>
      <c r="I109" s="24" t="s">
        <v>502</v>
      </c>
      <c r="J109" s="22"/>
      <c r="K109" s="22">
        <v>4</v>
      </c>
      <c r="L109" s="22"/>
      <c r="M109" s="22"/>
      <c r="N109" s="22"/>
    </row>
    <row r="110" spans="1:14" ht="15.75">
      <c r="A110" s="22"/>
      <c r="B110" s="22"/>
      <c r="C110" s="20" t="s">
        <v>289</v>
      </c>
      <c r="D110" s="22"/>
      <c r="E110" s="24" t="s">
        <v>500</v>
      </c>
      <c r="F110" s="24" t="s">
        <v>501</v>
      </c>
      <c r="G110" s="24" t="s">
        <v>500</v>
      </c>
      <c r="H110" s="24"/>
      <c r="I110" s="24"/>
      <c r="J110" s="22"/>
      <c r="K110" s="22">
        <v>2</v>
      </c>
      <c r="L110" s="22"/>
      <c r="M110" s="22"/>
      <c r="N110" s="22"/>
    </row>
    <row r="111" spans="1:14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1:14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1:14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1:14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1:14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1:14" ht="15.75" thickBo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77"/>
      <c r="L117" s="77"/>
      <c r="M117" s="77"/>
      <c r="N117" s="22"/>
    </row>
    <row r="118" spans="1:14" ht="15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0" t="s">
        <v>279</v>
      </c>
      <c r="L118" s="22"/>
      <c r="M118" s="22"/>
      <c r="N118" s="22"/>
    </row>
    <row r="119" spans="1:14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1:14" ht="15.75" thickBo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1:14" ht="15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53" t="s">
        <v>391</v>
      </c>
      <c r="M121" s="54"/>
      <c r="N121" s="55" t="s">
        <v>453</v>
      </c>
    </row>
    <row r="122" spans="1:14" ht="16.5" thickBot="1">
      <c r="A122" s="22"/>
      <c r="B122" s="20" t="s">
        <v>483</v>
      </c>
      <c r="C122" s="20" t="s">
        <v>382</v>
      </c>
      <c r="D122" s="22"/>
      <c r="E122" s="22"/>
      <c r="F122" s="22"/>
      <c r="G122" s="22"/>
      <c r="H122" s="22"/>
      <c r="I122" s="22"/>
      <c r="J122" s="22"/>
      <c r="K122" s="22"/>
      <c r="L122" s="58">
        <v>39424</v>
      </c>
      <c r="M122" s="59"/>
      <c r="N122" s="31" t="s">
        <v>385</v>
      </c>
    </row>
    <row r="123" spans="1:14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1:14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1:14" ht="16.5" thickBot="1">
      <c r="A125" s="63" t="s">
        <v>308</v>
      </c>
      <c r="B125" s="26"/>
      <c r="C125" s="26"/>
      <c r="D125" s="26"/>
      <c r="E125" s="26">
        <v>1</v>
      </c>
      <c r="F125" s="26">
        <v>2</v>
      </c>
      <c r="G125" s="26">
        <v>3</v>
      </c>
      <c r="H125" s="26">
        <v>4</v>
      </c>
      <c r="I125" s="64" t="s">
        <v>272</v>
      </c>
      <c r="J125" s="64" t="s">
        <v>273</v>
      </c>
      <c r="K125" s="64"/>
      <c r="L125" s="64"/>
      <c r="M125" s="26"/>
      <c r="N125" s="26"/>
    </row>
    <row r="126" spans="1:14" ht="15">
      <c r="A126" s="65">
        <v>1</v>
      </c>
      <c r="B126" s="66" t="s">
        <v>123</v>
      </c>
      <c r="C126" s="23" t="s">
        <v>456</v>
      </c>
      <c r="D126" s="67" t="s">
        <v>124</v>
      </c>
      <c r="E126" s="68"/>
      <c r="F126" s="23" t="s">
        <v>284</v>
      </c>
      <c r="G126" s="23" t="s">
        <v>494</v>
      </c>
      <c r="H126" s="67" t="s">
        <v>286</v>
      </c>
      <c r="I126" s="66" t="s">
        <v>288</v>
      </c>
      <c r="J126" s="67" t="s">
        <v>377</v>
      </c>
      <c r="K126" s="22"/>
      <c r="L126" s="22"/>
      <c r="M126" s="22"/>
      <c r="N126" s="22"/>
    </row>
    <row r="127" spans="1:14" ht="15">
      <c r="A127" s="69">
        <v>2</v>
      </c>
      <c r="B127" s="70" t="s">
        <v>132</v>
      </c>
      <c r="C127" s="24" t="s">
        <v>131</v>
      </c>
      <c r="D127" s="71" t="s">
        <v>292</v>
      </c>
      <c r="E127" s="70" t="s">
        <v>493</v>
      </c>
      <c r="F127" s="72"/>
      <c r="G127" s="24" t="s">
        <v>284</v>
      </c>
      <c r="H127" s="71" t="s">
        <v>286</v>
      </c>
      <c r="I127" s="70" t="s">
        <v>288</v>
      </c>
      <c r="J127" s="71" t="s">
        <v>376</v>
      </c>
      <c r="K127" s="22"/>
      <c r="L127" s="22"/>
      <c r="M127" s="22"/>
      <c r="N127" s="22"/>
    </row>
    <row r="128" spans="1:14" ht="15">
      <c r="A128" s="69">
        <v>3</v>
      </c>
      <c r="B128" s="70" t="s">
        <v>249</v>
      </c>
      <c r="C128" s="24" t="s">
        <v>263</v>
      </c>
      <c r="D128" s="71" t="s">
        <v>127</v>
      </c>
      <c r="E128" s="70" t="s">
        <v>496</v>
      </c>
      <c r="F128" s="24" t="s">
        <v>493</v>
      </c>
      <c r="G128" s="72"/>
      <c r="H128" s="71" t="s">
        <v>493</v>
      </c>
      <c r="I128" s="70" t="s">
        <v>495</v>
      </c>
      <c r="J128" s="71" t="s">
        <v>374</v>
      </c>
      <c r="K128" s="22"/>
      <c r="L128" s="22"/>
      <c r="M128" s="22"/>
      <c r="N128" s="22"/>
    </row>
    <row r="129" spans="1:14" ht="15.75" thickBot="1">
      <c r="A129" s="73">
        <v>4</v>
      </c>
      <c r="B129" s="74" t="s">
        <v>449</v>
      </c>
      <c r="C129" s="25" t="s">
        <v>185</v>
      </c>
      <c r="D129" s="75" t="s">
        <v>184</v>
      </c>
      <c r="E129" s="74" t="s">
        <v>517</v>
      </c>
      <c r="F129" s="25" t="s">
        <v>517</v>
      </c>
      <c r="G129" s="25" t="s">
        <v>284</v>
      </c>
      <c r="H129" s="76"/>
      <c r="I129" s="74" t="s">
        <v>495</v>
      </c>
      <c r="J129" s="75" t="s">
        <v>375</v>
      </c>
      <c r="K129" s="22"/>
      <c r="L129" s="22"/>
      <c r="M129" s="22"/>
      <c r="N129" s="22"/>
    </row>
    <row r="130" spans="1:14" ht="1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2"/>
      <c r="L130" s="22"/>
      <c r="M130" s="22"/>
      <c r="N130" s="22"/>
    </row>
    <row r="131" spans="1:14" ht="1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2"/>
      <c r="L131" s="22"/>
      <c r="M131" s="22"/>
      <c r="N131" s="22"/>
    </row>
    <row r="132" spans="1:14" ht="1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2"/>
      <c r="L132" s="22"/>
      <c r="M132" s="22"/>
      <c r="N132" s="22"/>
    </row>
    <row r="133" spans="1:14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1:14" ht="15">
      <c r="A134" s="22"/>
      <c r="B134" s="22"/>
      <c r="C134" s="22"/>
      <c r="D134" s="22"/>
      <c r="E134" s="26" t="s">
        <v>274</v>
      </c>
      <c r="F134" s="26" t="s">
        <v>275</v>
      </c>
      <c r="G134" s="26" t="s">
        <v>276</v>
      </c>
      <c r="H134" s="26" t="s">
        <v>277</v>
      </c>
      <c r="I134" s="26" t="s">
        <v>278</v>
      </c>
      <c r="J134" s="22"/>
      <c r="K134" s="22" t="s">
        <v>279</v>
      </c>
      <c r="L134" s="22"/>
      <c r="M134" s="22"/>
      <c r="N134" s="22"/>
    </row>
    <row r="135" spans="1:14" ht="15.75">
      <c r="A135" s="22"/>
      <c r="B135" s="22"/>
      <c r="C135" s="20" t="s">
        <v>284</v>
      </c>
      <c r="D135" s="22"/>
      <c r="E135" s="24" t="s">
        <v>504</v>
      </c>
      <c r="F135" s="24" t="s">
        <v>500</v>
      </c>
      <c r="G135" s="24" t="s">
        <v>504</v>
      </c>
      <c r="H135" s="24"/>
      <c r="I135" s="24"/>
      <c r="J135" s="22"/>
      <c r="K135" s="22">
        <v>4</v>
      </c>
      <c r="L135" s="22"/>
      <c r="M135" s="22"/>
      <c r="N135" s="22"/>
    </row>
    <row r="136" spans="1:14" ht="15.75">
      <c r="A136" s="22"/>
      <c r="B136" s="22"/>
      <c r="C136" s="20" t="s">
        <v>281</v>
      </c>
      <c r="D136" s="22"/>
      <c r="E136" s="24" t="s">
        <v>507</v>
      </c>
      <c r="F136" s="24" t="s">
        <v>502</v>
      </c>
      <c r="G136" s="24" t="s">
        <v>499</v>
      </c>
      <c r="H136" s="24" t="s">
        <v>506</v>
      </c>
      <c r="I136" s="24" t="s">
        <v>502</v>
      </c>
      <c r="J136" s="22"/>
      <c r="K136" s="22">
        <v>3</v>
      </c>
      <c r="L136" s="22"/>
      <c r="M136" s="22"/>
      <c r="N136" s="22"/>
    </row>
    <row r="137" spans="1:14" ht="15.75">
      <c r="A137" s="22"/>
      <c r="B137" s="22"/>
      <c r="C137" s="20" t="s">
        <v>282</v>
      </c>
      <c r="D137" s="22"/>
      <c r="E137" s="24" t="s">
        <v>499</v>
      </c>
      <c r="F137" s="24" t="s">
        <v>502</v>
      </c>
      <c r="G137" s="24" t="s">
        <v>503</v>
      </c>
      <c r="H137" s="24" t="s">
        <v>497</v>
      </c>
      <c r="I137" s="24" t="s">
        <v>507</v>
      </c>
      <c r="J137" s="22"/>
      <c r="K137" s="22">
        <v>2</v>
      </c>
      <c r="L137" s="22"/>
      <c r="M137" s="22"/>
      <c r="N137" s="22"/>
    </row>
    <row r="138" spans="1:14" ht="15.75">
      <c r="A138" s="22"/>
      <c r="B138" s="22"/>
      <c r="C138" s="20" t="s">
        <v>286</v>
      </c>
      <c r="D138" s="22"/>
      <c r="E138" s="24" t="s">
        <v>522</v>
      </c>
      <c r="F138" s="24" t="s">
        <v>523</v>
      </c>
      <c r="G138" s="24" t="s">
        <v>497</v>
      </c>
      <c r="H138" s="24" t="s">
        <v>509</v>
      </c>
      <c r="I138" s="24"/>
      <c r="J138" s="22"/>
      <c r="K138" s="22">
        <v>1</v>
      </c>
      <c r="L138" s="22"/>
      <c r="M138" s="22"/>
      <c r="N138" s="22"/>
    </row>
    <row r="139" spans="1:14" ht="15.75">
      <c r="A139" s="22"/>
      <c r="B139" s="22"/>
      <c r="C139" s="20" t="s">
        <v>288</v>
      </c>
      <c r="D139" s="22"/>
      <c r="E139" s="24" t="s">
        <v>503</v>
      </c>
      <c r="F139" s="24" t="s">
        <v>524</v>
      </c>
      <c r="G139" s="24" t="s">
        <v>502</v>
      </c>
      <c r="H139" s="24" t="s">
        <v>507</v>
      </c>
      <c r="I139" s="24"/>
      <c r="J139" s="22"/>
      <c r="K139" s="22">
        <v>4</v>
      </c>
      <c r="L139" s="22"/>
      <c r="M139" s="22"/>
      <c r="N139" s="22"/>
    </row>
    <row r="140" spans="1:14" ht="15.75">
      <c r="A140" s="22"/>
      <c r="B140" s="22"/>
      <c r="C140" s="20" t="s">
        <v>289</v>
      </c>
      <c r="D140" s="22"/>
      <c r="E140" s="24" t="s">
        <v>504</v>
      </c>
      <c r="F140" s="24" t="s">
        <v>502</v>
      </c>
      <c r="G140" s="24" t="s">
        <v>525</v>
      </c>
      <c r="H140" s="24" t="s">
        <v>526</v>
      </c>
      <c r="I140" s="24"/>
      <c r="J140" s="22"/>
      <c r="K140" s="22">
        <v>2</v>
      </c>
      <c r="L140" s="22"/>
      <c r="M140" s="22"/>
      <c r="N140" s="22"/>
    </row>
    <row r="141" spans="1:14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1:14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1:14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1:14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1:14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1:14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1:14" ht="15.75" thickBo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77"/>
      <c r="L147" s="77"/>
      <c r="M147" s="77"/>
      <c r="N147" s="22"/>
    </row>
    <row r="148" spans="1:14" ht="15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0" t="s">
        <v>279</v>
      </c>
      <c r="L148" s="22"/>
      <c r="M148" s="22"/>
      <c r="N148" s="22"/>
    </row>
    <row r="149" spans="1:14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1:14" ht="15.75" thickBo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1:14" ht="15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53" t="s">
        <v>391</v>
      </c>
      <c r="M151" s="54"/>
      <c r="N151" s="55" t="s">
        <v>453</v>
      </c>
    </row>
    <row r="152" spans="1:14" ht="16.5" thickBot="1">
      <c r="A152" s="22"/>
      <c r="B152" s="20" t="s">
        <v>271</v>
      </c>
      <c r="C152" s="20" t="s">
        <v>484</v>
      </c>
      <c r="D152" s="22"/>
      <c r="E152" s="22"/>
      <c r="F152" s="22"/>
      <c r="G152" s="22"/>
      <c r="H152" s="22"/>
      <c r="I152" s="22"/>
      <c r="J152" s="22"/>
      <c r="K152" s="22"/>
      <c r="L152" s="58">
        <v>39424</v>
      </c>
      <c r="M152" s="59"/>
      <c r="N152" s="31" t="s">
        <v>385</v>
      </c>
    </row>
    <row r="153" spans="1:14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1:14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1:14" ht="16.5" thickBot="1">
      <c r="A155" s="22" t="s">
        <v>309</v>
      </c>
      <c r="B155" s="22"/>
      <c r="C155" s="22"/>
      <c r="D155" s="22"/>
      <c r="E155" s="26">
        <v>1</v>
      </c>
      <c r="F155" s="26">
        <v>2</v>
      </c>
      <c r="G155" s="26">
        <v>3</v>
      </c>
      <c r="H155" s="26">
        <v>4</v>
      </c>
      <c r="I155" s="26">
        <v>5</v>
      </c>
      <c r="J155" s="64" t="s">
        <v>272</v>
      </c>
      <c r="K155" s="64" t="s">
        <v>273</v>
      </c>
      <c r="L155" s="22"/>
      <c r="M155" s="22"/>
      <c r="N155" s="22"/>
    </row>
    <row r="156" spans="1:14" ht="15">
      <c r="A156" s="65">
        <v>1</v>
      </c>
      <c r="B156" s="66" t="s">
        <v>386</v>
      </c>
      <c r="C156" s="23" t="s">
        <v>185</v>
      </c>
      <c r="D156" s="67" t="s">
        <v>201</v>
      </c>
      <c r="E156" s="78"/>
      <c r="F156" s="79" t="s">
        <v>493</v>
      </c>
      <c r="G156" s="79" t="s">
        <v>517</v>
      </c>
      <c r="H156" s="79" t="s">
        <v>517</v>
      </c>
      <c r="I156" s="80"/>
      <c r="J156" s="81" t="s">
        <v>494</v>
      </c>
      <c r="K156" s="80" t="s">
        <v>374</v>
      </c>
      <c r="L156" s="22"/>
      <c r="M156" s="22"/>
      <c r="N156" s="22"/>
    </row>
    <row r="157" spans="1:14" ht="15">
      <c r="A157" s="69">
        <v>2</v>
      </c>
      <c r="B157" s="70" t="s">
        <v>82</v>
      </c>
      <c r="C157" s="24" t="s">
        <v>89</v>
      </c>
      <c r="D157" s="71" t="s">
        <v>72</v>
      </c>
      <c r="E157" s="82" t="s">
        <v>284</v>
      </c>
      <c r="F157" s="83"/>
      <c r="G157" s="84" t="s">
        <v>517</v>
      </c>
      <c r="H157" s="84" t="s">
        <v>286</v>
      </c>
      <c r="I157" s="85"/>
      <c r="J157" s="82" t="s">
        <v>288</v>
      </c>
      <c r="K157" s="85" t="s">
        <v>376</v>
      </c>
      <c r="L157" s="22"/>
      <c r="M157" s="22"/>
      <c r="N157" s="22"/>
    </row>
    <row r="158" spans="1:14" ht="15">
      <c r="A158" s="69">
        <v>3</v>
      </c>
      <c r="B158" s="70" t="s">
        <v>47</v>
      </c>
      <c r="C158" s="24" t="s">
        <v>46</v>
      </c>
      <c r="D158" s="71" t="s">
        <v>184</v>
      </c>
      <c r="E158" s="82" t="s">
        <v>286</v>
      </c>
      <c r="F158" s="84" t="s">
        <v>286</v>
      </c>
      <c r="G158" s="83"/>
      <c r="H158" s="84" t="s">
        <v>494</v>
      </c>
      <c r="I158" s="85"/>
      <c r="J158" s="82" t="s">
        <v>288</v>
      </c>
      <c r="K158" s="85" t="s">
        <v>375</v>
      </c>
      <c r="L158" s="22"/>
      <c r="M158" s="22"/>
      <c r="N158" s="22"/>
    </row>
    <row r="159" spans="1:14" ht="15.75" thickBot="1">
      <c r="A159" s="73">
        <v>4</v>
      </c>
      <c r="B159" s="74" t="s">
        <v>214</v>
      </c>
      <c r="C159" s="25" t="s">
        <v>213</v>
      </c>
      <c r="D159" s="75" t="s">
        <v>298</v>
      </c>
      <c r="E159" s="86" t="s">
        <v>286</v>
      </c>
      <c r="F159" s="87" t="s">
        <v>517</v>
      </c>
      <c r="G159" s="87" t="s">
        <v>496</v>
      </c>
      <c r="H159" s="267"/>
      <c r="I159" s="89"/>
      <c r="J159" s="86" t="s">
        <v>288</v>
      </c>
      <c r="K159" s="89" t="s">
        <v>377</v>
      </c>
      <c r="L159" s="22"/>
      <c r="M159" s="22"/>
      <c r="N159" s="22"/>
    </row>
    <row r="160" spans="1:14" ht="15">
      <c r="A160" s="22"/>
      <c r="B160" s="22"/>
      <c r="C160" s="22"/>
      <c r="D160" s="22"/>
      <c r="E160" s="26"/>
      <c r="F160" s="26"/>
      <c r="G160" s="26"/>
      <c r="H160" s="26"/>
      <c r="I160" s="26"/>
      <c r="J160" s="26"/>
      <c r="K160" s="26"/>
      <c r="L160" s="22"/>
      <c r="M160" s="22"/>
      <c r="N160" s="22"/>
    </row>
    <row r="161" spans="1:14" ht="15">
      <c r="A161" s="22"/>
      <c r="B161" s="22"/>
      <c r="C161" s="22"/>
      <c r="D161" s="22"/>
      <c r="E161" s="26"/>
      <c r="F161" s="26"/>
      <c r="G161" s="26"/>
      <c r="H161" s="26"/>
      <c r="I161" s="26"/>
      <c r="J161" s="26"/>
      <c r="K161" s="26"/>
      <c r="L161" s="22"/>
      <c r="M161" s="22"/>
      <c r="N161" s="22"/>
    </row>
    <row r="162" spans="1:14" ht="15">
      <c r="A162" s="22"/>
      <c r="B162" s="22"/>
      <c r="C162" s="22"/>
      <c r="D162" s="22"/>
      <c r="E162" s="26"/>
      <c r="F162" s="26"/>
      <c r="G162" s="26"/>
      <c r="H162" s="26"/>
      <c r="I162" s="26"/>
      <c r="J162" s="26"/>
      <c r="K162" s="26"/>
      <c r="L162" s="22"/>
      <c r="M162" s="22"/>
      <c r="N162" s="22"/>
    </row>
    <row r="163" spans="1:14" ht="15">
      <c r="A163" s="22"/>
      <c r="B163" s="22"/>
      <c r="C163" s="22"/>
      <c r="D163" s="22"/>
      <c r="E163" s="26"/>
      <c r="F163" s="26"/>
      <c r="G163" s="26"/>
      <c r="H163" s="26"/>
      <c r="I163" s="26"/>
      <c r="J163" s="26"/>
      <c r="K163" s="26"/>
      <c r="L163" s="22"/>
      <c r="M163" s="22"/>
      <c r="N163" s="22"/>
    </row>
    <row r="164" spans="1:14" ht="15">
      <c r="A164" s="22"/>
      <c r="B164" s="22"/>
      <c r="C164" s="22"/>
      <c r="D164" s="22"/>
      <c r="E164" s="26"/>
      <c r="F164" s="26"/>
      <c r="G164" s="26"/>
      <c r="H164" s="26"/>
      <c r="I164" s="26"/>
      <c r="J164" s="26"/>
      <c r="K164" s="26"/>
      <c r="L164" s="22"/>
      <c r="M164" s="22"/>
      <c r="N164" s="22"/>
    </row>
    <row r="165" spans="1:14" ht="15">
      <c r="A165" s="22"/>
      <c r="B165" s="22"/>
      <c r="C165" s="22"/>
      <c r="D165" s="22"/>
      <c r="E165" s="26" t="s">
        <v>274</v>
      </c>
      <c r="F165" s="26" t="s">
        <v>275</v>
      </c>
      <c r="G165" s="26" t="s">
        <v>276</v>
      </c>
      <c r="H165" s="26" t="s">
        <v>277</v>
      </c>
      <c r="I165" s="26" t="s">
        <v>278</v>
      </c>
      <c r="J165" s="26"/>
      <c r="K165" s="26"/>
      <c r="L165" s="22"/>
      <c r="M165" s="22"/>
      <c r="N165" s="22"/>
    </row>
    <row r="166" spans="1:14" ht="15.75">
      <c r="A166" s="22"/>
      <c r="B166" s="22"/>
      <c r="C166" s="20" t="s">
        <v>280</v>
      </c>
      <c r="D166" s="22"/>
      <c r="E166" s="84"/>
      <c r="F166" s="84"/>
      <c r="G166" s="84"/>
      <c r="H166" s="84"/>
      <c r="I166" s="84"/>
      <c r="J166" s="26"/>
      <c r="K166" s="26"/>
      <c r="L166" s="22"/>
      <c r="M166" s="22"/>
      <c r="N166" s="22"/>
    </row>
    <row r="167" spans="1:14" ht="15.75">
      <c r="A167" s="22"/>
      <c r="B167" s="22"/>
      <c r="C167" s="20" t="s">
        <v>281</v>
      </c>
      <c r="D167" s="22"/>
      <c r="E167" s="84" t="s">
        <v>498</v>
      </c>
      <c r="F167" s="84" t="s">
        <v>503</v>
      </c>
      <c r="G167" s="84" t="s">
        <v>497</v>
      </c>
      <c r="H167" s="84" t="s">
        <v>507</v>
      </c>
      <c r="I167" s="84" t="s">
        <v>515</v>
      </c>
      <c r="J167" s="26"/>
      <c r="K167" s="26"/>
      <c r="L167" s="22"/>
      <c r="M167" s="22"/>
      <c r="N167" s="22"/>
    </row>
    <row r="168" spans="1:14" ht="15.75">
      <c r="A168" s="22"/>
      <c r="B168" s="22"/>
      <c r="C168" s="20" t="s">
        <v>282</v>
      </c>
      <c r="D168" s="22"/>
      <c r="E168" s="84" t="s">
        <v>497</v>
      </c>
      <c r="F168" s="84" t="s">
        <v>501</v>
      </c>
      <c r="G168" s="84" t="s">
        <v>509</v>
      </c>
      <c r="H168" s="84" t="s">
        <v>499</v>
      </c>
      <c r="I168" s="84" t="s">
        <v>501</v>
      </c>
      <c r="J168" s="26"/>
      <c r="K168" s="26"/>
      <c r="L168" s="22"/>
      <c r="M168" s="22"/>
      <c r="N168" s="22"/>
    </row>
    <row r="169" spans="1:14" ht="15.75">
      <c r="A169" s="22"/>
      <c r="B169" s="22"/>
      <c r="C169" s="20" t="s">
        <v>283</v>
      </c>
      <c r="D169" s="22"/>
      <c r="E169" s="84"/>
      <c r="F169" s="84"/>
      <c r="G169" s="84"/>
      <c r="H169" s="84"/>
      <c r="I169" s="84"/>
      <c r="J169" s="26"/>
      <c r="K169" s="26"/>
      <c r="L169" s="22"/>
      <c r="M169" s="22"/>
      <c r="N169" s="22"/>
    </row>
    <row r="170" spans="1:14" ht="15.75">
      <c r="A170" s="22"/>
      <c r="B170" s="22"/>
      <c r="C170" s="20" t="s">
        <v>284</v>
      </c>
      <c r="D170" s="22"/>
      <c r="E170" s="84" t="s">
        <v>506</v>
      </c>
      <c r="F170" s="84" t="s">
        <v>497</v>
      </c>
      <c r="G170" s="84" t="s">
        <v>506</v>
      </c>
      <c r="H170" s="84" t="s">
        <v>507</v>
      </c>
      <c r="I170" s="84" t="s">
        <v>500</v>
      </c>
      <c r="J170" s="26"/>
      <c r="K170" s="26"/>
      <c r="L170" s="22"/>
      <c r="M170" s="22"/>
      <c r="N170" s="22"/>
    </row>
    <row r="171" spans="1:14" ht="15.75">
      <c r="A171" s="22"/>
      <c r="B171" s="22"/>
      <c r="C171" s="20" t="s">
        <v>285</v>
      </c>
      <c r="D171" s="22"/>
      <c r="E171" s="84"/>
      <c r="F171" s="84"/>
      <c r="G171" s="84"/>
      <c r="H171" s="84"/>
      <c r="I171" s="84"/>
      <c r="J171" s="26"/>
      <c r="K171" s="26"/>
      <c r="L171" s="22"/>
      <c r="M171" s="22"/>
      <c r="N171" s="22"/>
    </row>
    <row r="172" spans="1:14" ht="15.75">
      <c r="A172" s="22"/>
      <c r="B172" s="22"/>
      <c r="C172" s="20" t="s">
        <v>286</v>
      </c>
      <c r="D172" s="22"/>
      <c r="E172" s="84" t="s">
        <v>499</v>
      </c>
      <c r="F172" s="84" t="s">
        <v>763</v>
      </c>
      <c r="G172" s="84" t="s">
        <v>509</v>
      </c>
      <c r="H172" s="84" t="s">
        <v>504</v>
      </c>
      <c r="I172" s="84" t="s">
        <v>503</v>
      </c>
      <c r="J172" s="26"/>
      <c r="K172" s="26"/>
      <c r="L172" s="22"/>
      <c r="M172" s="22"/>
      <c r="N172" s="22"/>
    </row>
    <row r="173" spans="1:14" ht="15.75">
      <c r="A173" s="22"/>
      <c r="B173" s="22"/>
      <c r="C173" s="20" t="s">
        <v>287</v>
      </c>
      <c r="D173" s="22"/>
      <c r="E173" s="84"/>
      <c r="F173" s="84"/>
      <c r="G173" s="84"/>
      <c r="H173" s="84"/>
      <c r="I173" s="84"/>
      <c r="J173" s="26"/>
      <c r="K173" s="26"/>
      <c r="L173" s="22"/>
      <c r="M173" s="22"/>
      <c r="N173" s="22"/>
    </row>
    <row r="174" spans="1:14" ht="15.75">
      <c r="A174" s="22"/>
      <c r="B174" s="22"/>
      <c r="C174" s="20" t="s">
        <v>288</v>
      </c>
      <c r="D174" s="22"/>
      <c r="E174" s="84" t="s">
        <v>526</v>
      </c>
      <c r="F174" s="84" t="s">
        <v>502</v>
      </c>
      <c r="G174" s="84" t="s">
        <v>506</v>
      </c>
      <c r="H174" s="84" t="s">
        <v>501</v>
      </c>
      <c r="I174" s="84"/>
      <c r="J174" s="26"/>
      <c r="K174" s="26"/>
      <c r="L174" s="22"/>
      <c r="M174" s="22"/>
      <c r="N174" s="22"/>
    </row>
    <row r="175" spans="1:14" ht="15.75">
      <c r="A175" s="22"/>
      <c r="B175" s="22"/>
      <c r="C175" s="20" t="s">
        <v>289</v>
      </c>
      <c r="D175" s="22"/>
      <c r="E175" s="84" t="s">
        <v>498</v>
      </c>
      <c r="F175" s="84" t="s">
        <v>503</v>
      </c>
      <c r="G175" s="84" t="s">
        <v>512</v>
      </c>
      <c r="H175" s="84"/>
      <c r="I175" s="84"/>
      <c r="J175" s="26"/>
      <c r="K175" s="26"/>
      <c r="L175" s="22"/>
      <c r="M175" s="22"/>
      <c r="N175" s="22"/>
    </row>
    <row r="176" spans="1:14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</row>
    <row r="177" spans="1:14" ht="15.75" thickBo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77"/>
      <c r="L177" s="77"/>
      <c r="M177" s="77"/>
      <c r="N177" s="22"/>
    </row>
    <row r="178" spans="1:14" ht="15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0" t="s">
        <v>279</v>
      </c>
      <c r="L178" s="22"/>
      <c r="M178" s="22"/>
      <c r="N178" s="22"/>
    </row>
    <row r="179" spans="1:14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</row>
    <row r="180" spans="1:14" ht="15.75" thickBo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</row>
    <row r="181" spans="1:14" ht="15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53" t="s">
        <v>391</v>
      </c>
      <c r="M181" s="54"/>
      <c r="N181" s="55" t="s">
        <v>453</v>
      </c>
    </row>
    <row r="182" spans="1:14" ht="16.5" thickBot="1">
      <c r="A182" s="22"/>
      <c r="B182" s="20" t="s">
        <v>271</v>
      </c>
      <c r="C182" s="20" t="s">
        <v>485</v>
      </c>
      <c r="D182" s="22"/>
      <c r="E182" s="22"/>
      <c r="F182" s="22"/>
      <c r="G182" s="22"/>
      <c r="H182" s="22"/>
      <c r="I182" s="22"/>
      <c r="J182" s="22"/>
      <c r="K182" s="22"/>
      <c r="L182" s="58">
        <v>39424</v>
      </c>
      <c r="M182" s="59"/>
      <c r="N182" s="31" t="s">
        <v>385</v>
      </c>
    </row>
    <row r="183" spans="1:14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</row>
    <row r="184" spans="1:14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</row>
    <row r="185" spans="1:14" ht="16.5" thickBot="1">
      <c r="A185" s="63" t="s">
        <v>312</v>
      </c>
      <c r="B185" s="26"/>
      <c r="C185" s="26"/>
      <c r="D185" s="26"/>
      <c r="E185" s="26">
        <v>1</v>
      </c>
      <c r="F185" s="26">
        <v>2</v>
      </c>
      <c r="G185" s="26">
        <v>3</v>
      </c>
      <c r="H185" s="26">
        <v>4</v>
      </c>
      <c r="I185" s="64" t="s">
        <v>272</v>
      </c>
      <c r="J185" s="64" t="s">
        <v>273</v>
      </c>
      <c r="K185" s="64"/>
      <c r="L185" s="64"/>
      <c r="M185" s="26"/>
      <c r="N185" s="26"/>
    </row>
    <row r="186" spans="1:14" ht="15">
      <c r="A186" s="65">
        <v>1</v>
      </c>
      <c r="B186" s="66" t="s">
        <v>142</v>
      </c>
      <c r="C186" s="23" t="s">
        <v>110</v>
      </c>
      <c r="D186" s="67" t="s">
        <v>329</v>
      </c>
      <c r="E186" s="78"/>
      <c r="F186" s="79" t="s">
        <v>286</v>
      </c>
      <c r="G186" s="79" t="s">
        <v>517</v>
      </c>
      <c r="H186" s="80" t="s">
        <v>286</v>
      </c>
      <c r="I186" s="81" t="s">
        <v>288</v>
      </c>
      <c r="J186" s="80" t="s">
        <v>376</v>
      </c>
      <c r="K186" s="22"/>
      <c r="L186" s="22"/>
      <c r="M186" s="22"/>
      <c r="N186" s="22"/>
    </row>
    <row r="187" spans="1:14" ht="15">
      <c r="A187" s="69">
        <v>2</v>
      </c>
      <c r="B187" s="70" t="s">
        <v>170</v>
      </c>
      <c r="C187" s="24" t="s">
        <v>334</v>
      </c>
      <c r="D187" s="71" t="s">
        <v>31</v>
      </c>
      <c r="E187" s="82" t="s">
        <v>517</v>
      </c>
      <c r="F187" s="83"/>
      <c r="G187" s="84" t="s">
        <v>517</v>
      </c>
      <c r="H187" s="85" t="s">
        <v>493</v>
      </c>
      <c r="I187" s="82" t="s">
        <v>494</v>
      </c>
      <c r="J187" s="85" t="s">
        <v>374</v>
      </c>
      <c r="K187" s="22"/>
      <c r="L187" s="22"/>
      <c r="M187" s="22"/>
      <c r="N187" s="22"/>
    </row>
    <row r="188" spans="1:14" ht="15">
      <c r="A188" s="69">
        <v>3</v>
      </c>
      <c r="B188" s="70" t="s">
        <v>23</v>
      </c>
      <c r="C188" s="24" t="s">
        <v>22</v>
      </c>
      <c r="D188" s="71" t="s">
        <v>260</v>
      </c>
      <c r="E188" s="82" t="s">
        <v>286</v>
      </c>
      <c r="F188" s="84" t="s">
        <v>286</v>
      </c>
      <c r="G188" s="83"/>
      <c r="H188" s="85" t="s">
        <v>494</v>
      </c>
      <c r="I188" s="82" t="s">
        <v>288</v>
      </c>
      <c r="J188" s="85" t="s">
        <v>375</v>
      </c>
      <c r="K188" s="22"/>
      <c r="L188" s="22"/>
      <c r="M188" s="22"/>
      <c r="N188" s="22"/>
    </row>
    <row r="189" spans="1:14" ht="15.75" thickBot="1">
      <c r="A189" s="73">
        <v>4</v>
      </c>
      <c r="B189" s="74" t="s">
        <v>77</v>
      </c>
      <c r="C189" s="25" t="s">
        <v>80</v>
      </c>
      <c r="D189" s="75" t="s">
        <v>72</v>
      </c>
      <c r="E189" s="86" t="s">
        <v>517</v>
      </c>
      <c r="F189" s="87" t="s">
        <v>284</v>
      </c>
      <c r="G189" s="87" t="s">
        <v>496</v>
      </c>
      <c r="H189" s="88"/>
      <c r="I189" s="86" t="s">
        <v>288</v>
      </c>
      <c r="J189" s="89" t="s">
        <v>377</v>
      </c>
      <c r="K189" s="22"/>
      <c r="L189" s="22"/>
      <c r="M189" s="22"/>
      <c r="N189" s="22"/>
    </row>
    <row r="190" spans="1:14" ht="15">
      <c r="A190" s="28"/>
      <c r="B190" s="28"/>
      <c r="C190" s="28"/>
      <c r="D190" s="28"/>
      <c r="E190" s="90"/>
      <c r="F190" s="90"/>
      <c r="G190" s="90"/>
      <c r="H190" s="90"/>
      <c r="I190" s="90"/>
      <c r="J190" s="90"/>
      <c r="K190" s="22"/>
      <c r="L190" s="22"/>
      <c r="M190" s="22"/>
      <c r="N190" s="22"/>
    </row>
    <row r="191" spans="1:14" ht="15">
      <c r="A191" s="28"/>
      <c r="B191" s="28"/>
      <c r="C191" s="28"/>
      <c r="D191" s="28"/>
      <c r="E191" s="90"/>
      <c r="F191" s="90"/>
      <c r="G191" s="90"/>
      <c r="H191" s="90"/>
      <c r="I191" s="90"/>
      <c r="J191" s="90"/>
      <c r="K191" s="22"/>
      <c r="L191" s="22"/>
      <c r="M191" s="22"/>
      <c r="N191" s="22"/>
    </row>
    <row r="192" spans="1:14" ht="15">
      <c r="A192" s="28"/>
      <c r="B192" s="28"/>
      <c r="C192" s="28"/>
      <c r="D192" s="28"/>
      <c r="E192" s="90"/>
      <c r="F192" s="90"/>
      <c r="G192" s="90"/>
      <c r="H192" s="90"/>
      <c r="I192" s="90"/>
      <c r="J192" s="90"/>
      <c r="K192" s="22"/>
      <c r="L192" s="22"/>
      <c r="M192" s="22"/>
      <c r="N192" s="22"/>
    </row>
    <row r="193" spans="1:14" ht="15">
      <c r="A193" s="22"/>
      <c r="B193" s="22"/>
      <c r="C193" s="22"/>
      <c r="D193" s="22"/>
      <c r="E193" s="26"/>
      <c r="F193" s="26"/>
      <c r="G193" s="26"/>
      <c r="H193" s="26"/>
      <c r="I193" s="26"/>
      <c r="J193" s="26"/>
      <c r="K193" s="22"/>
      <c r="L193" s="22"/>
      <c r="M193" s="22"/>
      <c r="N193" s="22"/>
    </row>
    <row r="194" spans="1:14" ht="15">
      <c r="A194" s="22"/>
      <c r="B194" s="22"/>
      <c r="C194" s="22"/>
      <c r="D194" s="22"/>
      <c r="E194" s="26" t="s">
        <v>274</v>
      </c>
      <c r="F194" s="26" t="s">
        <v>275</v>
      </c>
      <c r="G194" s="26" t="s">
        <v>276</v>
      </c>
      <c r="H194" s="26" t="s">
        <v>277</v>
      </c>
      <c r="I194" s="26" t="s">
        <v>278</v>
      </c>
      <c r="J194" s="26"/>
      <c r="K194" s="22"/>
      <c r="L194" s="22"/>
      <c r="M194" s="22"/>
      <c r="N194" s="22"/>
    </row>
    <row r="195" spans="1:14" ht="15.75">
      <c r="A195" s="22"/>
      <c r="B195" s="22"/>
      <c r="C195" s="20" t="s">
        <v>284</v>
      </c>
      <c r="D195" s="22"/>
      <c r="E195" s="84" t="s">
        <v>497</v>
      </c>
      <c r="F195" s="84" t="s">
        <v>497</v>
      </c>
      <c r="G195" s="84" t="s">
        <v>506</v>
      </c>
      <c r="H195" s="84" t="s">
        <v>506</v>
      </c>
      <c r="I195" s="84" t="s">
        <v>506</v>
      </c>
      <c r="J195" s="26"/>
      <c r="K195" s="22"/>
      <c r="L195" s="22"/>
      <c r="M195" s="22"/>
      <c r="N195" s="22"/>
    </row>
    <row r="196" spans="1:14" ht="15.75">
      <c r="A196" s="22"/>
      <c r="B196" s="22"/>
      <c r="C196" s="20" t="s">
        <v>281</v>
      </c>
      <c r="D196" s="22"/>
      <c r="E196" s="84" t="s">
        <v>514</v>
      </c>
      <c r="F196" s="84" t="s">
        <v>500</v>
      </c>
      <c r="G196" s="84" t="s">
        <v>506</v>
      </c>
      <c r="H196" s="84" t="s">
        <v>503</v>
      </c>
      <c r="I196" s="84"/>
      <c r="J196" s="26"/>
      <c r="K196" s="22"/>
      <c r="L196" s="22"/>
      <c r="M196" s="22"/>
      <c r="N196" s="22"/>
    </row>
    <row r="197" spans="1:14" ht="15.75">
      <c r="A197" s="22"/>
      <c r="B197" s="22"/>
      <c r="C197" s="20" t="s">
        <v>282</v>
      </c>
      <c r="D197" s="22"/>
      <c r="E197" s="84" t="s">
        <v>507</v>
      </c>
      <c r="F197" s="84" t="s">
        <v>502</v>
      </c>
      <c r="G197" s="84" t="s">
        <v>503</v>
      </c>
      <c r="H197" s="84" t="s">
        <v>503</v>
      </c>
      <c r="I197" s="84" t="s">
        <v>537</v>
      </c>
      <c r="J197" s="26"/>
      <c r="K197" s="22"/>
      <c r="L197" s="22"/>
      <c r="M197" s="22"/>
      <c r="N197" s="22"/>
    </row>
    <row r="198" spans="1:14" ht="15.75">
      <c r="A198" s="22"/>
      <c r="B198" s="22"/>
      <c r="C198" s="20" t="s">
        <v>286</v>
      </c>
      <c r="D198" s="22"/>
      <c r="E198" s="84" t="s">
        <v>502</v>
      </c>
      <c r="F198" s="84" t="s">
        <v>511</v>
      </c>
      <c r="G198" s="84" t="s">
        <v>506</v>
      </c>
      <c r="H198" s="84" t="s">
        <v>509</v>
      </c>
      <c r="I198" s="84" t="s">
        <v>498</v>
      </c>
      <c r="J198" s="26"/>
      <c r="K198" s="22"/>
      <c r="L198" s="22"/>
      <c r="M198" s="22"/>
      <c r="N198" s="22"/>
    </row>
    <row r="199" spans="1:14" ht="15.75">
      <c r="A199" s="22"/>
      <c r="B199" s="22"/>
      <c r="C199" s="20" t="s">
        <v>288</v>
      </c>
      <c r="D199" s="22"/>
      <c r="E199" s="84" t="s">
        <v>503</v>
      </c>
      <c r="F199" s="84" t="s">
        <v>502</v>
      </c>
      <c r="G199" s="84" t="s">
        <v>512</v>
      </c>
      <c r="H199" s="84" t="s">
        <v>497</v>
      </c>
      <c r="I199" s="84" t="s">
        <v>497</v>
      </c>
      <c r="J199" s="26"/>
      <c r="K199" s="22"/>
      <c r="L199" s="22"/>
      <c r="M199" s="22"/>
      <c r="N199" s="22"/>
    </row>
    <row r="200" spans="1:14" ht="15.75">
      <c r="A200" s="22"/>
      <c r="B200" s="22"/>
      <c r="C200" s="20" t="s">
        <v>289</v>
      </c>
      <c r="D200" s="22"/>
      <c r="E200" s="84" t="s">
        <v>503</v>
      </c>
      <c r="F200" s="84" t="s">
        <v>512</v>
      </c>
      <c r="G200" s="84" t="s">
        <v>500</v>
      </c>
      <c r="H200" s="84"/>
      <c r="I200" s="84"/>
      <c r="J200" s="26"/>
      <c r="K200" s="22"/>
      <c r="L200" s="22"/>
      <c r="M200" s="22"/>
      <c r="N200" s="22"/>
    </row>
    <row r="201" spans="1:14" ht="15">
      <c r="A201" s="22"/>
      <c r="B201" s="22"/>
      <c r="C201" s="22"/>
      <c r="D201" s="22"/>
      <c r="E201" s="26"/>
      <c r="F201" s="26"/>
      <c r="G201" s="26"/>
      <c r="H201" s="26"/>
      <c r="I201" s="26"/>
      <c r="J201" s="26"/>
      <c r="K201" s="22"/>
      <c r="L201" s="22"/>
      <c r="M201" s="22"/>
      <c r="N201" s="22"/>
    </row>
    <row r="202" spans="1:14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</row>
    <row r="203" spans="1:14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</row>
    <row r="204" spans="1:14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</row>
    <row r="205" spans="1:14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1:14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</row>
    <row r="207" spans="1:14" ht="15.75" thickBo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77"/>
      <c r="L207" s="77"/>
      <c r="M207" s="77"/>
      <c r="N207" s="22"/>
    </row>
    <row r="208" spans="1:14" ht="15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0" t="s">
        <v>279</v>
      </c>
      <c r="L208" s="22"/>
      <c r="M208" s="22"/>
      <c r="N208" s="22"/>
    </row>
    <row r="209" spans="1:14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1:14" ht="15.75" thickBo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</row>
    <row r="211" spans="1:14" ht="15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53" t="s">
        <v>391</v>
      </c>
      <c r="M211" s="54"/>
      <c r="N211" s="55" t="s">
        <v>453</v>
      </c>
    </row>
    <row r="212" spans="1:14" ht="16.5" thickBot="1">
      <c r="A212" s="22"/>
      <c r="B212" s="20" t="s">
        <v>271</v>
      </c>
      <c r="C212" s="20" t="s">
        <v>486</v>
      </c>
      <c r="D212" s="22"/>
      <c r="E212" s="22"/>
      <c r="F212" s="22"/>
      <c r="G212" s="22"/>
      <c r="H212" s="22"/>
      <c r="I212" s="22"/>
      <c r="J212" s="22"/>
      <c r="K212" s="22"/>
      <c r="L212" s="58">
        <v>39424</v>
      </c>
      <c r="M212" s="59"/>
      <c r="N212" s="31" t="s">
        <v>385</v>
      </c>
    </row>
    <row r="213" spans="1:14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</row>
    <row r="214" spans="1:14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</row>
    <row r="215" spans="1:14" ht="16.5" thickBot="1">
      <c r="A215" s="22" t="s">
        <v>313</v>
      </c>
      <c r="B215" s="22"/>
      <c r="C215" s="22"/>
      <c r="D215" s="22"/>
      <c r="E215" s="26">
        <v>1</v>
      </c>
      <c r="F215" s="26">
        <v>2</v>
      </c>
      <c r="G215" s="26">
        <v>3</v>
      </c>
      <c r="H215" s="26">
        <v>4</v>
      </c>
      <c r="I215" s="26">
        <v>5</v>
      </c>
      <c r="J215" s="64" t="s">
        <v>272</v>
      </c>
      <c r="K215" s="64" t="s">
        <v>273</v>
      </c>
      <c r="L215" s="22"/>
      <c r="M215" s="22"/>
      <c r="N215" s="22"/>
    </row>
    <row r="216" spans="1:14" ht="15">
      <c r="A216" s="65">
        <v>1</v>
      </c>
      <c r="B216" s="66" t="s">
        <v>28</v>
      </c>
      <c r="C216" s="23" t="s">
        <v>457</v>
      </c>
      <c r="D216" s="67" t="s">
        <v>298</v>
      </c>
      <c r="E216" s="78"/>
      <c r="F216" s="79" t="s">
        <v>493</v>
      </c>
      <c r="G216" s="79"/>
      <c r="H216" s="79" t="s">
        <v>493</v>
      </c>
      <c r="I216" s="80" t="s">
        <v>493</v>
      </c>
      <c r="J216" s="81" t="s">
        <v>494</v>
      </c>
      <c r="K216" s="80" t="s">
        <v>374</v>
      </c>
      <c r="L216" s="22"/>
      <c r="M216" s="22"/>
      <c r="N216" s="22"/>
    </row>
    <row r="217" spans="1:14" ht="15">
      <c r="A217" s="69">
        <v>2</v>
      </c>
      <c r="B217" s="70" t="s">
        <v>9</v>
      </c>
      <c r="C217" s="24" t="s">
        <v>409</v>
      </c>
      <c r="D217" s="71" t="s">
        <v>302</v>
      </c>
      <c r="E217" s="82" t="s">
        <v>284</v>
      </c>
      <c r="F217" s="83"/>
      <c r="G217" s="84"/>
      <c r="H217" s="84" t="s">
        <v>494</v>
      </c>
      <c r="I217" s="85" t="s">
        <v>494</v>
      </c>
      <c r="J217" s="82" t="s">
        <v>495</v>
      </c>
      <c r="K217" s="85" t="s">
        <v>375</v>
      </c>
      <c r="L217" s="22"/>
      <c r="M217" s="22"/>
      <c r="N217" s="22"/>
    </row>
    <row r="218" spans="1:14" ht="15">
      <c r="A218" s="69">
        <v>3</v>
      </c>
      <c r="B218" s="70" t="s">
        <v>123</v>
      </c>
      <c r="C218" s="24" t="s">
        <v>411</v>
      </c>
      <c r="D218" s="71" t="s">
        <v>116</v>
      </c>
      <c r="E218" s="82"/>
      <c r="F218" s="84"/>
      <c r="G218" s="83"/>
      <c r="H218" s="84"/>
      <c r="I218" s="85"/>
      <c r="J218" s="82"/>
      <c r="K218" s="85"/>
      <c r="L218" s="22"/>
      <c r="M218" s="22"/>
      <c r="N218" s="22"/>
    </row>
    <row r="219" spans="1:14" ht="15">
      <c r="A219" s="69">
        <v>4</v>
      </c>
      <c r="B219" s="70" t="s">
        <v>226</v>
      </c>
      <c r="C219" s="24" t="s">
        <v>293</v>
      </c>
      <c r="D219" s="71" t="s">
        <v>127</v>
      </c>
      <c r="E219" s="82" t="s">
        <v>284</v>
      </c>
      <c r="F219" s="84" t="s">
        <v>496</v>
      </c>
      <c r="G219" s="84"/>
      <c r="H219" s="83"/>
      <c r="I219" s="85" t="s">
        <v>496</v>
      </c>
      <c r="J219" s="82" t="s">
        <v>496</v>
      </c>
      <c r="K219" s="85" t="s">
        <v>377</v>
      </c>
      <c r="L219" s="22"/>
      <c r="M219" s="22"/>
      <c r="N219" s="22"/>
    </row>
    <row r="220" spans="1:14" ht="15.75" thickBot="1">
      <c r="A220" s="73">
        <v>5</v>
      </c>
      <c r="B220" s="74" t="s">
        <v>79</v>
      </c>
      <c r="C220" s="25" t="s">
        <v>78</v>
      </c>
      <c r="D220" s="75" t="s">
        <v>72</v>
      </c>
      <c r="E220" s="86" t="s">
        <v>284</v>
      </c>
      <c r="F220" s="87" t="s">
        <v>496</v>
      </c>
      <c r="G220" s="87"/>
      <c r="H220" s="87" t="s">
        <v>494</v>
      </c>
      <c r="I220" s="88"/>
      <c r="J220" s="86" t="s">
        <v>288</v>
      </c>
      <c r="K220" s="89" t="s">
        <v>376</v>
      </c>
      <c r="L220" s="22"/>
      <c r="M220" s="22"/>
      <c r="N220" s="22"/>
    </row>
    <row r="221" spans="1:14" ht="15">
      <c r="A221" s="22"/>
      <c r="B221" s="22"/>
      <c r="C221" s="22"/>
      <c r="D221" s="22"/>
      <c r="E221" s="26"/>
      <c r="F221" s="26"/>
      <c r="G221" s="26"/>
      <c r="H221" s="26"/>
      <c r="I221" s="26"/>
      <c r="J221" s="26"/>
      <c r="K221" s="26"/>
      <c r="L221" s="22"/>
      <c r="M221" s="22"/>
      <c r="N221" s="22"/>
    </row>
    <row r="222" spans="1:14" ht="15">
      <c r="A222" s="22"/>
      <c r="B222" s="22"/>
      <c r="C222" s="22"/>
      <c r="D222" s="22"/>
      <c r="E222" s="26"/>
      <c r="F222" s="26"/>
      <c r="G222" s="26"/>
      <c r="H222" s="26"/>
      <c r="I222" s="26"/>
      <c r="J222" s="26"/>
      <c r="K222" s="26"/>
      <c r="L222" s="22"/>
      <c r="M222" s="22"/>
      <c r="N222" s="22"/>
    </row>
    <row r="223" spans="1:14" ht="15">
      <c r="A223" s="22"/>
      <c r="B223" s="22"/>
      <c r="C223" s="22"/>
      <c r="D223" s="22"/>
      <c r="E223" s="26"/>
      <c r="F223" s="26"/>
      <c r="G223" s="26"/>
      <c r="H223" s="26"/>
      <c r="I223" s="26"/>
      <c r="J223" s="26"/>
      <c r="K223" s="26"/>
      <c r="L223" s="22"/>
      <c r="M223" s="22"/>
      <c r="N223" s="22"/>
    </row>
    <row r="224" spans="1:14" ht="15">
      <c r="A224" s="22"/>
      <c r="B224" s="22"/>
      <c r="C224" s="22"/>
      <c r="D224" s="22"/>
      <c r="E224" s="26"/>
      <c r="F224" s="26"/>
      <c r="G224" s="26"/>
      <c r="H224" s="26"/>
      <c r="I224" s="26"/>
      <c r="J224" s="26"/>
      <c r="K224" s="26"/>
      <c r="L224" s="22"/>
      <c r="M224" s="22"/>
      <c r="N224" s="22"/>
    </row>
    <row r="225" spans="1:14" ht="15">
      <c r="A225" s="22"/>
      <c r="B225" s="22"/>
      <c r="C225" s="22"/>
      <c r="D225" s="22"/>
      <c r="E225" s="26" t="s">
        <v>274</v>
      </c>
      <c r="F225" s="26" t="s">
        <v>275</v>
      </c>
      <c r="G225" s="26" t="s">
        <v>276</v>
      </c>
      <c r="H225" s="26" t="s">
        <v>277</v>
      </c>
      <c r="I225" s="26" t="s">
        <v>278</v>
      </c>
      <c r="J225" s="26"/>
      <c r="K225" s="26" t="s">
        <v>279</v>
      </c>
      <c r="L225" s="22"/>
      <c r="M225" s="22"/>
      <c r="N225" s="22"/>
    </row>
    <row r="226" spans="1:14" ht="15.75">
      <c r="A226" s="22"/>
      <c r="B226" s="22"/>
      <c r="C226" s="20" t="s">
        <v>280</v>
      </c>
      <c r="D226" s="22"/>
      <c r="E226" s="84" t="s">
        <v>497</v>
      </c>
      <c r="F226" s="84" t="s">
        <v>498</v>
      </c>
      <c r="G226" s="84" t="s">
        <v>499</v>
      </c>
      <c r="H226" s="84" t="s">
        <v>500</v>
      </c>
      <c r="I226" s="84"/>
      <c r="J226" s="26"/>
      <c r="K226" s="26"/>
      <c r="L226" s="22"/>
      <c r="M226" s="22"/>
      <c r="N226" s="22"/>
    </row>
    <row r="227" spans="1:14" ht="15.75">
      <c r="A227" s="22"/>
      <c r="B227" s="22"/>
      <c r="C227" s="20" t="s">
        <v>281</v>
      </c>
      <c r="D227" s="22"/>
      <c r="E227" s="84" t="s">
        <v>499</v>
      </c>
      <c r="F227" s="84" t="s">
        <v>501</v>
      </c>
      <c r="G227" s="84" t="s">
        <v>501</v>
      </c>
      <c r="H227" s="84"/>
      <c r="I227" s="84"/>
      <c r="J227" s="26"/>
      <c r="K227" s="26">
        <v>3</v>
      </c>
      <c r="L227" s="22"/>
      <c r="M227" s="22"/>
      <c r="N227" s="22"/>
    </row>
    <row r="228" spans="1:14" ht="15.75">
      <c r="A228" s="22"/>
      <c r="B228" s="22"/>
      <c r="C228" s="20" t="s">
        <v>282</v>
      </c>
      <c r="D228" s="22"/>
      <c r="E228" s="84" t="s">
        <v>502</v>
      </c>
      <c r="F228" s="84" t="s">
        <v>503</v>
      </c>
      <c r="G228" s="84" t="s">
        <v>504</v>
      </c>
      <c r="H228" s="84" t="s">
        <v>500</v>
      </c>
      <c r="I228" s="84"/>
      <c r="J228" s="26"/>
      <c r="K228" s="26">
        <v>2</v>
      </c>
      <c r="L228" s="22"/>
      <c r="M228" s="22"/>
      <c r="N228" s="22"/>
    </row>
    <row r="229" spans="1:14" ht="15.75">
      <c r="A229" s="22"/>
      <c r="B229" s="22"/>
      <c r="C229" s="20" t="s">
        <v>283</v>
      </c>
      <c r="D229" s="22"/>
      <c r="E229" s="84"/>
      <c r="F229" s="84"/>
      <c r="G229" s="84"/>
      <c r="H229" s="84"/>
      <c r="I229" s="84"/>
      <c r="J229" s="26"/>
      <c r="K229" s="26"/>
      <c r="L229" s="22"/>
      <c r="M229" s="22"/>
      <c r="N229" s="22"/>
    </row>
    <row r="230" spans="1:14" ht="15.75">
      <c r="A230" s="22"/>
      <c r="B230" s="22"/>
      <c r="C230" s="20" t="s">
        <v>284</v>
      </c>
      <c r="D230" s="22"/>
      <c r="E230" s="84"/>
      <c r="F230" s="84"/>
      <c r="G230" s="84"/>
      <c r="H230" s="84"/>
      <c r="I230" s="84"/>
      <c r="J230" s="26"/>
      <c r="K230" s="26">
        <v>5</v>
      </c>
      <c r="L230" s="22"/>
      <c r="M230" s="22"/>
      <c r="N230" s="22"/>
    </row>
    <row r="231" spans="1:14" ht="15.75">
      <c r="A231" s="22"/>
      <c r="B231" s="22"/>
      <c r="C231" s="20" t="s">
        <v>285</v>
      </c>
      <c r="D231" s="22"/>
      <c r="E231" s="84" t="s">
        <v>506</v>
      </c>
      <c r="F231" s="84" t="s">
        <v>506</v>
      </c>
      <c r="G231" s="84" t="s">
        <v>506</v>
      </c>
      <c r="H231" s="84"/>
      <c r="I231" s="84"/>
      <c r="J231" s="26"/>
      <c r="K231" s="26">
        <v>4</v>
      </c>
      <c r="L231" s="22"/>
      <c r="M231" s="22"/>
      <c r="N231" s="22"/>
    </row>
    <row r="232" spans="1:14" ht="15.75">
      <c r="A232" s="22"/>
      <c r="B232" s="22"/>
      <c r="C232" s="20" t="s">
        <v>286</v>
      </c>
      <c r="D232" s="22"/>
      <c r="E232" s="84"/>
      <c r="F232" s="84"/>
      <c r="G232" s="84"/>
      <c r="H232" s="84"/>
      <c r="I232" s="84"/>
      <c r="J232" s="26"/>
      <c r="K232" s="26">
        <v>1</v>
      </c>
      <c r="L232" s="22"/>
      <c r="M232" s="22"/>
      <c r="N232" s="22"/>
    </row>
    <row r="233" spans="1:14" ht="15.75">
      <c r="A233" s="22"/>
      <c r="B233" s="22"/>
      <c r="C233" s="20" t="s">
        <v>287</v>
      </c>
      <c r="D233" s="22"/>
      <c r="E233" s="84" t="s">
        <v>507</v>
      </c>
      <c r="F233" s="84" t="s">
        <v>508</v>
      </c>
      <c r="G233" s="84" t="s">
        <v>509</v>
      </c>
      <c r="H233" s="84"/>
      <c r="I233" s="84"/>
      <c r="J233" s="26"/>
      <c r="K233" s="26">
        <v>3</v>
      </c>
      <c r="L233" s="22"/>
      <c r="M233" s="22"/>
      <c r="N233" s="22"/>
    </row>
    <row r="234" spans="1:14" ht="15.75">
      <c r="A234" s="22"/>
      <c r="B234" s="22"/>
      <c r="C234" s="20" t="s">
        <v>288</v>
      </c>
      <c r="D234" s="22"/>
      <c r="E234" s="84" t="s">
        <v>502</v>
      </c>
      <c r="F234" s="84" t="s">
        <v>501</v>
      </c>
      <c r="G234" s="84" t="s">
        <v>510</v>
      </c>
      <c r="H234" s="84" t="s">
        <v>499</v>
      </c>
      <c r="I234" s="84"/>
      <c r="J234" s="26"/>
      <c r="K234" s="26">
        <v>4</v>
      </c>
      <c r="L234" s="22"/>
      <c r="M234" s="22"/>
      <c r="N234" s="22"/>
    </row>
    <row r="235" spans="1:14" ht="15.75">
      <c r="A235" s="22"/>
      <c r="B235" s="22"/>
      <c r="C235" s="20" t="s">
        <v>289</v>
      </c>
      <c r="D235" s="22"/>
      <c r="E235" s="84"/>
      <c r="F235" s="84"/>
      <c r="G235" s="84"/>
      <c r="H235" s="84"/>
      <c r="I235" s="84"/>
      <c r="J235" s="26"/>
      <c r="K235" s="26">
        <v>5</v>
      </c>
      <c r="L235" s="22"/>
      <c r="M235" s="22"/>
      <c r="N235" s="22"/>
    </row>
    <row r="236" spans="1:14" ht="15">
      <c r="A236" s="22"/>
      <c r="B236" s="22"/>
      <c r="C236" s="22"/>
      <c r="D236" s="22"/>
      <c r="E236" s="26"/>
      <c r="F236" s="26"/>
      <c r="G236" s="26"/>
      <c r="H236" s="26"/>
      <c r="I236" s="26"/>
      <c r="J236" s="26"/>
      <c r="K236" s="26"/>
      <c r="L236" s="22"/>
      <c r="M236" s="22"/>
      <c r="N236" s="22"/>
    </row>
    <row r="237" spans="1:14" ht="15.75" thickBo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77"/>
      <c r="L237" s="77"/>
      <c r="M237" s="77"/>
      <c r="N237" s="22"/>
    </row>
    <row r="238" spans="1:14" ht="15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0" t="s">
        <v>279</v>
      </c>
      <c r="L238" s="22"/>
      <c r="M238" s="22"/>
      <c r="N238" s="22"/>
    </row>
    <row r="239" spans="1:14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</row>
    <row r="240" spans="1:14" ht="15.75" thickBo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</row>
    <row r="241" spans="1:14" ht="15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53" t="s">
        <v>391</v>
      </c>
      <c r="M241" s="54"/>
      <c r="N241" s="55" t="s">
        <v>453</v>
      </c>
    </row>
    <row r="242" spans="1:14" ht="16.5" thickBot="1">
      <c r="A242" s="22"/>
      <c r="B242" s="20" t="s">
        <v>271</v>
      </c>
      <c r="C242" s="20" t="s">
        <v>487</v>
      </c>
      <c r="D242" s="22"/>
      <c r="E242" s="22"/>
      <c r="F242" s="22"/>
      <c r="G242" s="22"/>
      <c r="H242" s="22"/>
      <c r="I242" s="22"/>
      <c r="J242" s="22"/>
      <c r="K242" s="22"/>
      <c r="L242" s="58">
        <v>39424</v>
      </c>
      <c r="M242" s="59"/>
      <c r="N242" s="31" t="s">
        <v>385</v>
      </c>
    </row>
    <row r="243" spans="1:14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</row>
    <row r="244" spans="1:14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</row>
    <row r="245" spans="1:14" ht="16.5" thickBot="1">
      <c r="A245" s="22" t="s">
        <v>314</v>
      </c>
      <c r="B245" s="22"/>
      <c r="C245" s="22"/>
      <c r="D245" s="22"/>
      <c r="E245" s="26">
        <v>1</v>
      </c>
      <c r="F245" s="26">
        <v>2</v>
      </c>
      <c r="G245" s="26">
        <v>3</v>
      </c>
      <c r="H245" s="26">
        <v>4</v>
      </c>
      <c r="I245" s="26">
        <v>5</v>
      </c>
      <c r="J245" s="64" t="s">
        <v>272</v>
      </c>
      <c r="K245" s="64" t="s">
        <v>273</v>
      </c>
      <c r="L245" s="22"/>
      <c r="M245" s="22"/>
      <c r="N245" s="22"/>
    </row>
    <row r="246" spans="1:14" ht="15">
      <c r="A246" s="65">
        <v>1</v>
      </c>
      <c r="B246" s="66" t="s">
        <v>458</v>
      </c>
      <c r="C246" s="23" t="s">
        <v>331</v>
      </c>
      <c r="D246" s="67" t="s">
        <v>441</v>
      </c>
      <c r="E246" s="78"/>
      <c r="F246" s="79" t="s">
        <v>493</v>
      </c>
      <c r="G246" s="79" t="s">
        <v>493</v>
      </c>
      <c r="H246" s="79" t="s">
        <v>494</v>
      </c>
      <c r="I246" s="80" t="s">
        <v>493</v>
      </c>
      <c r="J246" s="81" t="s">
        <v>516</v>
      </c>
      <c r="K246" s="80" t="s">
        <v>374</v>
      </c>
      <c r="L246" s="26"/>
      <c r="M246" s="22"/>
      <c r="N246" s="22"/>
    </row>
    <row r="247" spans="1:14" ht="15">
      <c r="A247" s="69">
        <v>2</v>
      </c>
      <c r="B247" s="70" t="s">
        <v>106</v>
      </c>
      <c r="C247" s="24" t="s">
        <v>105</v>
      </c>
      <c r="D247" s="71" t="s">
        <v>298</v>
      </c>
      <c r="E247" s="82" t="s">
        <v>284</v>
      </c>
      <c r="F247" s="83"/>
      <c r="G247" s="84" t="s">
        <v>517</v>
      </c>
      <c r="H247" s="84" t="s">
        <v>517</v>
      </c>
      <c r="I247" s="85" t="s">
        <v>284</v>
      </c>
      <c r="J247" s="82" t="s">
        <v>519</v>
      </c>
      <c r="K247" s="85" t="s">
        <v>377</v>
      </c>
      <c r="L247" s="26"/>
      <c r="M247" s="22"/>
      <c r="N247" s="22"/>
    </row>
    <row r="248" spans="1:14" ht="15">
      <c r="A248" s="69">
        <v>3</v>
      </c>
      <c r="B248" s="70" t="s">
        <v>7</v>
      </c>
      <c r="C248" s="24" t="s">
        <v>407</v>
      </c>
      <c r="D248" s="71" t="s">
        <v>302</v>
      </c>
      <c r="E248" s="82" t="s">
        <v>496</v>
      </c>
      <c r="F248" s="84" t="s">
        <v>286</v>
      </c>
      <c r="G248" s="83"/>
      <c r="H248" s="84" t="s">
        <v>517</v>
      </c>
      <c r="I248" s="85" t="s">
        <v>517</v>
      </c>
      <c r="J248" s="82" t="s">
        <v>519</v>
      </c>
      <c r="K248" s="85" t="s">
        <v>376</v>
      </c>
      <c r="L248" s="26"/>
      <c r="M248" s="22"/>
      <c r="N248" s="22"/>
    </row>
    <row r="249" spans="1:14" ht="15">
      <c r="A249" s="69">
        <v>4</v>
      </c>
      <c r="B249" s="70" t="s">
        <v>221</v>
      </c>
      <c r="C249" s="24" t="s">
        <v>296</v>
      </c>
      <c r="D249" s="71" t="s">
        <v>127</v>
      </c>
      <c r="E249" s="82" t="s">
        <v>496</v>
      </c>
      <c r="F249" s="84" t="s">
        <v>286</v>
      </c>
      <c r="G249" s="84" t="s">
        <v>286</v>
      </c>
      <c r="H249" s="83"/>
      <c r="I249" s="85" t="s">
        <v>496</v>
      </c>
      <c r="J249" s="82" t="s">
        <v>518</v>
      </c>
      <c r="K249" s="85" t="s">
        <v>378</v>
      </c>
      <c r="L249" s="26"/>
      <c r="M249" s="22"/>
      <c r="N249" s="22"/>
    </row>
    <row r="250" spans="1:14" ht="15.75" thickBot="1">
      <c r="A250" s="73">
        <v>5</v>
      </c>
      <c r="B250" s="74" t="s">
        <v>208</v>
      </c>
      <c r="C250" s="25" t="s">
        <v>52</v>
      </c>
      <c r="D250" s="75" t="s">
        <v>292</v>
      </c>
      <c r="E250" s="86" t="s">
        <v>284</v>
      </c>
      <c r="F250" s="87" t="s">
        <v>493</v>
      </c>
      <c r="G250" s="87" t="s">
        <v>286</v>
      </c>
      <c r="H250" s="87" t="s">
        <v>494</v>
      </c>
      <c r="I250" s="88"/>
      <c r="J250" s="86" t="s">
        <v>519</v>
      </c>
      <c r="K250" s="89" t="s">
        <v>375</v>
      </c>
      <c r="L250" s="26"/>
      <c r="M250" s="22"/>
      <c r="N250" s="22"/>
    </row>
    <row r="251" spans="1:14" ht="15">
      <c r="A251" s="22"/>
      <c r="B251" s="22"/>
      <c r="C251" s="22"/>
      <c r="D251" s="22"/>
      <c r="E251" s="26"/>
      <c r="F251" s="26"/>
      <c r="G251" s="26"/>
      <c r="H251" s="26"/>
      <c r="I251" s="26"/>
      <c r="J251" s="26"/>
      <c r="K251" s="26"/>
      <c r="L251" s="26"/>
      <c r="M251" s="22"/>
      <c r="N251" s="22"/>
    </row>
    <row r="252" spans="1:14" ht="15">
      <c r="A252" s="22"/>
      <c r="B252" s="22"/>
      <c r="C252" s="22"/>
      <c r="D252" s="22"/>
      <c r="E252" s="26"/>
      <c r="F252" s="26"/>
      <c r="G252" s="26"/>
      <c r="H252" s="26"/>
      <c r="I252" s="26"/>
      <c r="J252" s="26"/>
      <c r="K252" s="26"/>
      <c r="L252" s="26"/>
      <c r="M252" s="22"/>
      <c r="N252" s="22"/>
    </row>
    <row r="253" spans="1:14" ht="15">
      <c r="A253" s="22"/>
      <c r="B253" s="22"/>
      <c r="C253" s="22"/>
      <c r="D253" s="22"/>
      <c r="E253" s="26"/>
      <c r="F253" s="26"/>
      <c r="G253" s="26"/>
      <c r="H253" s="26"/>
      <c r="I253" s="26"/>
      <c r="J253" s="26"/>
      <c r="K253" s="26"/>
      <c r="L253" s="26"/>
      <c r="M253" s="22"/>
      <c r="N253" s="22"/>
    </row>
    <row r="254" spans="1:14" ht="15">
      <c r="A254" s="22"/>
      <c r="B254" s="22"/>
      <c r="C254" s="22"/>
      <c r="D254" s="22"/>
      <c r="E254" s="26"/>
      <c r="F254" s="26"/>
      <c r="G254" s="26"/>
      <c r="H254" s="26"/>
      <c r="I254" s="26"/>
      <c r="J254" s="26"/>
      <c r="K254" s="26"/>
      <c r="L254" s="26"/>
      <c r="M254" s="22"/>
      <c r="N254" s="22"/>
    </row>
    <row r="255" spans="1:14" ht="15">
      <c r="A255" s="22"/>
      <c r="B255" s="22"/>
      <c r="C255" s="22"/>
      <c r="D255" s="22"/>
      <c r="E255" s="26" t="s">
        <v>274</v>
      </c>
      <c r="F255" s="26" t="s">
        <v>275</v>
      </c>
      <c r="G255" s="26" t="s">
        <v>276</v>
      </c>
      <c r="H255" s="26" t="s">
        <v>277</v>
      </c>
      <c r="I255" s="26" t="s">
        <v>278</v>
      </c>
      <c r="J255" s="26"/>
      <c r="K255" s="26" t="s">
        <v>279</v>
      </c>
      <c r="L255" s="26"/>
      <c r="M255" s="22"/>
      <c r="N255" s="22"/>
    </row>
    <row r="256" spans="1:14" ht="15.75">
      <c r="A256" s="22"/>
      <c r="B256" s="22"/>
      <c r="C256" s="20" t="s">
        <v>280</v>
      </c>
      <c r="D256" s="22"/>
      <c r="E256" s="84" t="s">
        <v>500</v>
      </c>
      <c r="F256" s="84" t="s">
        <v>514</v>
      </c>
      <c r="G256" s="84" t="s">
        <v>500</v>
      </c>
      <c r="H256" s="84" t="s">
        <v>501</v>
      </c>
      <c r="I256" s="84"/>
      <c r="J256" s="26"/>
      <c r="K256" s="26"/>
      <c r="L256" s="26"/>
      <c r="M256" s="22"/>
      <c r="N256" s="22"/>
    </row>
    <row r="257" spans="1:14" ht="15.75">
      <c r="A257" s="22"/>
      <c r="B257" s="22"/>
      <c r="C257" s="20" t="s">
        <v>281</v>
      </c>
      <c r="D257" s="22"/>
      <c r="E257" s="84" t="s">
        <v>509</v>
      </c>
      <c r="F257" s="84" t="s">
        <v>497</v>
      </c>
      <c r="G257" s="84" t="s">
        <v>498</v>
      </c>
      <c r="H257" s="84" t="s">
        <v>503</v>
      </c>
      <c r="I257" s="84" t="s">
        <v>525</v>
      </c>
      <c r="J257" s="26"/>
      <c r="K257" s="26">
        <v>3</v>
      </c>
      <c r="L257" s="26"/>
      <c r="M257" s="22"/>
      <c r="N257" s="22"/>
    </row>
    <row r="258" spans="1:14" ht="15.75">
      <c r="A258" s="22"/>
      <c r="B258" s="22"/>
      <c r="C258" s="20" t="s">
        <v>282</v>
      </c>
      <c r="D258" s="22"/>
      <c r="E258" s="84" t="s">
        <v>501</v>
      </c>
      <c r="F258" s="84" t="s">
        <v>499</v>
      </c>
      <c r="G258" s="84" t="s">
        <v>506</v>
      </c>
      <c r="H258" s="84"/>
      <c r="I258" s="84"/>
      <c r="J258" s="26"/>
      <c r="K258" s="26">
        <v>2</v>
      </c>
      <c r="L258" s="26"/>
      <c r="M258" s="22"/>
      <c r="N258" s="22"/>
    </row>
    <row r="259" spans="1:14" ht="15.75">
      <c r="A259" s="22"/>
      <c r="B259" s="22"/>
      <c r="C259" s="20" t="s">
        <v>283</v>
      </c>
      <c r="D259" s="22"/>
      <c r="E259" s="84" t="s">
        <v>514</v>
      </c>
      <c r="F259" s="84" t="s">
        <v>504</v>
      </c>
      <c r="G259" s="84" t="s">
        <v>526</v>
      </c>
      <c r="H259" s="84" t="s">
        <v>514</v>
      </c>
      <c r="I259" s="84" t="s">
        <v>503</v>
      </c>
      <c r="J259" s="26"/>
      <c r="K259" s="26"/>
      <c r="L259" s="26"/>
      <c r="M259" s="22"/>
      <c r="N259" s="22"/>
    </row>
    <row r="260" spans="1:14" ht="15.75">
      <c r="A260" s="22"/>
      <c r="B260" s="22"/>
      <c r="C260" s="20" t="s">
        <v>284</v>
      </c>
      <c r="D260" s="22"/>
      <c r="E260" s="84" t="s">
        <v>504</v>
      </c>
      <c r="F260" s="84" t="s">
        <v>498</v>
      </c>
      <c r="G260" s="84" t="s">
        <v>527</v>
      </c>
      <c r="H260" s="84" t="s">
        <v>503</v>
      </c>
      <c r="I260" s="84"/>
      <c r="J260" s="26"/>
      <c r="K260" s="26">
        <v>5</v>
      </c>
      <c r="L260" s="26"/>
      <c r="M260" s="22"/>
      <c r="N260" s="22"/>
    </row>
    <row r="261" spans="1:14" ht="15.75">
      <c r="A261" s="22"/>
      <c r="B261" s="22"/>
      <c r="C261" s="20" t="s">
        <v>285</v>
      </c>
      <c r="D261" s="22"/>
      <c r="E261" s="84" t="s">
        <v>497</v>
      </c>
      <c r="F261" s="84" t="s">
        <v>500</v>
      </c>
      <c r="G261" s="84" t="s">
        <v>515</v>
      </c>
      <c r="H261" s="84" t="s">
        <v>509</v>
      </c>
      <c r="I261" s="84"/>
      <c r="J261" s="26"/>
      <c r="K261" s="26">
        <v>4</v>
      </c>
      <c r="L261" s="26"/>
      <c r="M261" s="22"/>
      <c r="N261" s="22"/>
    </row>
    <row r="262" spans="1:14" ht="15.75">
      <c r="A262" s="22"/>
      <c r="B262" s="22"/>
      <c r="C262" s="20" t="s">
        <v>286</v>
      </c>
      <c r="D262" s="22"/>
      <c r="E262" s="84" t="s">
        <v>512</v>
      </c>
      <c r="F262" s="84" t="s">
        <v>507</v>
      </c>
      <c r="G262" s="84" t="s">
        <v>502</v>
      </c>
      <c r="H262" s="84" t="s">
        <v>506</v>
      </c>
      <c r="I262" s="84" t="s">
        <v>503</v>
      </c>
      <c r="J262" s="26"/>
      <c r="K262" s="26">
        <v>1</v>
      </c>
      <c r="L262" s="26"/>
      <c r="M262" s="22"/>
      <c r="N262" s="22"/>
    </row>
    <row r="263" spans="1:14" ht="15.75">
      <c r="A263" s="22"/>
      <c r="B263" s="22"/>
      <c r="C263" s="20" t="s">
        <v>287</v>
      </c>
      <c r="D263" s="22"/>
      <c r="E263" s="84" t="s">
        <v>502</v>
      </c>
      <c r="F263" s="84" t="s">
        <v>514</v>
      </c>
      <c r="G263" s="84" t="s">
        <v>528</v>
      </c>
      <c r="H263" s="84"/>
      <c r="I263" s="84"/>
      <c r="J263" s="26"/>
      <c r="K263" s="26">
        <v>3</v>
      </c>
      <c r="L263" s="26"/>
      <c r="M263" s="22"/>
      <c r="N263" s="22"/>
    </row>
    <row r="264" spans="1:14" ht="15.75">
      <c r="A264" s="22"/>
      <c r="B264" s="22"/>
      <c r="C264" s="20" t="s">
        <v>288</v>
      </c>
      <c r="D264" s="22"/>
      <c r="E264" s="84" t="s">
        <v>507</v>
      </c>
      <c r="F264" s="84" t="s">
        <v>498</v>
      </c>
      <c r="G264" s="84" t="s">
        <v>504</v>
      </c>
      <c r="H264" s="84" t="s">
        <v>503</v>
      </c>
      <c r="I264" s="84"/>
      <c r="J264" s="26"/>
      <c r="K264" s="26">
        <v>4</v>
      </c>
      <c r="L264" s="26"/>
      <c r="M264" s="22"/>
      <c r="N264" s="22"/>
    </row>
    <row r="265" spans="1:14" ht="15.75">
      <c r="A265" s="22"/>
      <c r="B265" s="22"/>
      <c r="C265" s="20" t="s">
        <v>289</v>
      </c>
      <c r="D265" s="22"/>
      <c r="E265" s="84" t="s">
        <v>502</v>
      </c>
      <c r="F265" s="84" t="s">
        <v>511</v>
      </c>
      <c r="G265" s="84" t="s">
        <v>502</v>
      </c>
      <c r="H265" s="84" t="s">
        <v>504</v>
      </c>
      <c r="I265" s="84" t="s">
        <v>512</v>
      </c>
      <c r="J265" s="26"/>
      <c r="K265" s="26">
        <v>5</v>
      </c>
      <c r="L265" s="26"/>
      <c r="M265" s="22"/>
      <c r="N265" s="22"/>
    </row>
    <row r="266" spans="1:14" ht="1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</row>
    <row r="267" spans="1:14" ht="15.75" thickBo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77"/>
      <c r="L267" s="77"/>
      <c r="M267" s="77"/>
      <c r="N267" s="22"/>
    </row>
    <row r="268" spans="1:14" ht="15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0" t="s">
        <v>279</v>
      </c>
      <c r="L268" s="22"/>
      <c r="M268" s="22"/>
      <c r="N268" s="22"/>
    </row>
    <row r="269" spans="1:14" ht="1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</row>
    <row r="270" spans="1:14" ht="15.75" thickBo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</row>
    <row r="271" spans="1:14" ht="15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53" t="s">
        <v>391</v>
      </c>
      <c r="M271" s="54"/>
      <c r="N271" s="55" t="s">
        <v>453</v>
      </c>
    </row>
    <row r="272" spans="1:14" ht="16.5" thickBot="1">
      <c r="A272" s="22"/>
      <c r="B272" s="20" t="s">
        <v>271</v>
      </c>
      <c r="C272" s="20" t="s">
        <v>488</v>
      </c>
      <c r="D272" s="22"/>
      <c r="E272" s="22"/>
      <c r="F272" s="22"/>
      <c r="G272" s="22"/>
      <c r="H272" s="22"/>
      <c r="I272" s="22"/>
      <c r="J272" s="22"/>
      <c r="K272" s="22"/>
      <c r="L272" s="58">
        <v>39424</v>
      </c>
      <c r="M272" s="59"/>
      <c r="N272" s="31" t="s">
        <v>385</v>
      </c>
    </row>
    <row r="273" spans="1:14" ht="1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</row>
    <row r="274" spans="1:14" ht="1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</row>
    <row r="275" spans="1:14" ht="16.5" thickBot="1">
      <c r="A275" s="22" t="s">
        <v>315</v>
      </c>
      <c r="B275" s="22"/>
      <c r="C275" s="22"/>
      <c r="D275" s="22"/>
      <c r="E275" s="26">
        <v>1</v>
      </c>
      <c r="F275" s="26">
        <v>2</v>
      </c>
      <c r="G275" s="26">
        <v>3</v>
      </c>
      <c r="H275" s="26">
        <v>4</v>
      </c>
      <c r="I275" s="26">
        <v>5</v>
      </c>
      <c r="J275" s="64" t="s">
        <v>272</v>
      </c>
      <c r="K275" s="64" t="s">
        <v>273</v>
      </c>
      <c r="L275" s="22"/>
      <c r="M275" s="22"/>
      <c r="N275" s="22"/>
    </row>
    <row r="276" spans="1:14" ht="15">
      <c r="A276" s="65">
        <v>1</v>
      </c>
      <c r="B276" s="66" t="s">
        <v>475</v>
      </c>
      <c r="C276" s="23" t="s">
        <v>167</v>
      </c>
      <c r="D276" s="67" t="s">
        <v>476</v>
      </c>
      <c r="E276" s="78"/>
      <c r="F276" s="79" t="s">
        <v>284</v>
      </c>
      <c r="G276" s="79" t="s">
        <v>494</v>
      </c>
      <c r="H276" s="79" t="s">
        <v>493</v>
      </c>
      <c r="I276" s="80"/>
      <c r="J276" s="81" t="s">
        <v>495</v>
      </c>
      <c r="K276" s="80" t="s">
        <v>375</v>
      </c>
      <c r="L276" s="22"/>
      <c r="M276" s="22"/>
      <c r="N276" s="22"/>
    </row>
    <row r="277" spans="1:14" ht="15">
      <c r="A277" s="69">
        <v>2</v>
      </c>
      <c r="B277" s="70" t="s">
        <v>438</v>
      </c>
      <c r="C277" s="24" t="s">
        <v>173</v>
      </c>
      <c r="D277" s="71" t="s">
        <v>29</v>
      </c>
      <c r="E277" s="82" t="s">
        <v>493</v>
      </c>
      <c r="F277" s="83"/>
      <c r="G277" s="84" t="s">
        <v>493</v>
      </c>
      <c r="H277" s="84" t="s">
        <v>493</v>
      </c>
      <c r="I277" s="85"/>
      <c r="J277" s="82" t="s">
        <v>494</v>
      </c>
      <c r="K277" s="85" t="s">
        <v>374</v>
      </c>
      <c r="L277" s="22"/>
      <c r="M277" s="22"/>
      <c r="N277" s="22"/>
    </row>
    <row r="278" spans="1:14" ht="15">
      <c r="A278" s="69">
        <v>3</v>
      </c>
      <c r="B278" s="70" t="s">
        <v>2</v>
      </c>
      <c r="C278" s="24" t="s">
        <v>414</v>
      </c>
      <c r="D278" s="71" t="s">
        <v>415</v>
      </c>
      <c r="E278" s="82" t="s">
        <v>496</v>
      </c>
      <c r="F278" s="84" t="s">
        <v>284</v>
      </c>
      <c r="G278" s="83"/>
      <c r="H278" s="84" t="s">
        <v>284</v>
      </c>
      <c r="I278" s="85"/>
      <c r="J278" s="82" t="s">
        <v>496</v>
      </c>
      <c r="K278" s="85" t="s">
        <v>377</v>
      </c>
      <c r="L278" s="22"/>
      <c r="M278" s="22"/>
      <c r="N278" s="22"/>
    </row>
    <row r="279" spans="1:14" ht="15">
      <c r="A279" s="69">
        <v>4</v>
      </c>
      <c r="B279" s="70" t="s">
        <v>190</v>
      </c>
      <c r="C279" s="24" t="s">
        <v>46</v>
      </c>
      <c r="D279" s="71" t="s">
        <v>191</v>
      </c>
      <c r="E279" s="82" t="s">
        <v>284</v>
      </c>
      <c r="F279" s="84" t="s">
        <v>284</v>
      </c>
      <c r="G279" s="84" t="s">
        <v>493</v>
      </c>
      <c r="H279" s="83"/>
      <c r="I279" s="85"/>
      <c r="J279" s="82" t="s">
        <v>288</v>
      </c>
      <c r="K279" s="85" t="s">
        <v>376</v>
      </c>
      <c r="L279" s="22"/>
      <c r="M279" s="22"/>
      <c r="N279" s="22"/>
    </row>
    <row r="280" spans="1:14" ht="15.75" thickBot="1">
      <c r="A280" s="73">
        <v>5</v>
      </c>
      <c r="B280" s="74"/>
      <c r="C280" s="25"/>
      <c r="D280" s="75"/>
      <c r="E280" s="86"/>
      <c r="F280" s="87"/>
      <c r="G280" s="87"/>
      <c r="H280" s="87"/>
      <c r="I280" s="88"/>
      <c r="J280" s="86"/>
      <c r="K280" s="89"/>
      <c r="L280" s="22"/>
      <c r="M280" s="22"/>
      <c r="N280" s="22"/>
    </row>
    <row r="281" spans="1:14" ht="15">
      <c r="A281" s="22"/>
      <c r="B281" s="22"/>
      <c r="C281" s="22"/>
      <c r="D281" s="22"/>
      <c r="E281" s="26"/>
      <c r="F281" s="26"/>
      <c r="G281" s="26"/>
      <c r="H281" s="26"/>
      <c r="I281" s="26"/>
      <c r="J281" s="26"/>
      <c r="K281" s="26"/>
      <c r="L281" s="22"/>
      <c r="M281" s="22"/>
      <c r="N281" s="22"/>
    </row>
    <row r="282" spans="1:14" ht="15">
      <c r="A282" s="22"/>
      <c r="B282" s="22"/>
      <c r="C282" s="22"/>
      <c r="D282" s="22"/>
      <c r="E282" s="26"/>
      <c r="F282" s="26"/>
      <c r="G282" s="26"/>
      <c r="H282" s="26"/>
      <c r="I282" s="26"/>
      <c r="J282" s="26"/>
      <c r="K282" s="26"/>
      <c r="L282" s="22"/>
      <c r="M282" s="22"/>
      <c r="N282" s="22"/>
    </row>
    <row r="283" spans="1:14" ht="15">
      <c r="A283" s="22"/>
      <c r="B283" s="22"/>
      <c r="C283" s="22"/>
      <c r="D283" s="22"/>
      <c r="E283" s="26"/>
      <c r="F283" s="26"/>
      <c r="G283" s="26"/>
      <c r="H283" s="26"/>
      <c r="I283" s="26"/>
      <c r="J283" s="26"/>
      <c r="K283" s="26"/>
      <c r="L283" s="22"/>
      <c r="M283" s="22"/>
      <c r="N283" s="22"/>
    </row>
    <row r="284" spans="1:14" ht="15">
      <c r="A284" s="22"/>
      <c r="B284" s="22"/>
      <c r="C284" s="22"/>
      <c r="D284" s="22"/>
      <c r="E284" s="26"/>
      <c r="F284" s="26"/>
      <c r="G284" s="26"/>
      <c r="H284" s="26"/>
      <c r="I284" s="26"/>
      <c r="J284" s="26"/>
      <c r="K284" s="26"/>
      <c r="L284" s="22"/>
      <c r="M284" s="22"/>
      <c r="N284" s="22"/>
    </row>
    <row r="285" spans="1:14" ht="15">
      <c r="A285" s="22"/>
      <c r="B285" s="22"/>
      <c r="C285" s="22"/>
      <c r="D285" s="22"/>
      <c r="E285" s="26" t="s">
        <v>274</v>
      </c>
      <c r="F285" s="26" t="s">
        <v>275</v>
      </c>
      <c r="G285" s="26" t="s">
        <v>276</v>
      </c>
      <c r="H285" s="26" t="s">
        <v>277</v>
      </c>
      <c r="I285" s="26" t="s">
        <v>278</v>
      </c>
      <c r="J285" s="26"/>
      <c r="K285" s="26" t="s">
        <v>279</v>
      </c>
      <c r="L285" s="22"/>
      <c r="M285" s="22"/>
      <c r="N285" s="22"/>
    </row>
    <row r="286" spans="1:14" ht="15.75">
      <c r="A286" s="22"/>
      <c r="B286" s="22"/>
      <c r="C286" s="20" t="s">
        <v>280</v>
      </c>
      <c r="D286" s="22"/>
      <c r="E286" s="84"/>
      <c r="F286" s="84"/>
      <c r="G286" s="84"/>
      <c r="H286" s="84"/>
      <c r="I286" s="84"/>
      <c r="J286" s="26"/>
      <c r="K286" s="26"/>
      <c r="L286" s="22"/>
      <c r="M286" s="22"/>
      <c r="N286" s="22"/>
    </row>
    <row r="287" spans="1:14" ht="15.75">
      <c r="A287" s="22"/>
      <c r="B287" s="22"/>
      <c r="C287" s="20" t="s">
        <v>281</v>
      </c>
      <c r="D287" s="22"/>
      <c r="E287" s="84" t="s">
        <v>503</v>
      </c>
      <c r="F287" s="84" t="s">
        <v>497</v>
      </c>
      <c r="G287" s="84" t="s">
        <v>500</v>
      </c>
      <c r="H287" s="84" t="s">
        <v>503</v>
      </c>
      <c r="I287" s="84"/>
      <c r="J287" s="26"/>
      <c r="K287" s="26">
        <v>3</v>
      </c>
      <c r="L287" s="22"/>
      <c r="M287" s="22"/>
      <c r="N287" s="22"/>
    </row>
    <row r="288" spans="1:14" ht="15.75">
      <c r="A288" s="22"/>
      <c r="B288" s="22"/>
      <c r="C288" s="20" t="s">
        <v>282</v>
      </c>
      <c r="D288" s="22"/>
      <c r="E288" s="84" t="s">
        <v>509</v>
      </c>
      <c r="F288" s="84" t="s">
        <v>503</v>
      </c>
      <c r="G288" s="84" t="s">
        <v>501</v>
      </c>
      <c r="H288" s="84" t="s">
        <v>504</v>
      </c>
      <c r="I288" s="84"/>
      <c r="J288" s="26"/>
      <c r="K288" s="26">
        <v>2</v>
      </c>
      <c r="L288" s="22"/>
      <c r="M288" s="22"/>
      <c r="N288" s="22"/>
    </row>
    <row r="289" spans="1:14" ht="15.75">
      <c r="A289" s="22"/>
      <c r="B289" s="22"/>
      <c r="C289" s="20" t="s">
        <v>283</v>
      </c>
      <c r="D289" s="22"/>
      <c r="E289" s="84"/>
      <c r="F289" s="84"/>
      <c r="G289" s="84"/>
      <c r="H289" s="84"/>
      <c r="I289" s="84"/>
      <c r="J289" s="26"/>
      <c r="K289" s="26"/>
      <c r="L289" s="22"/>
      <c r="M289" s="22"/>
      <c r="N289" s="22"/>
    </row>
    <row r="290" spans="1:14" ht="15.75">
      <c r="A290" s="22"/>
      <c r="B290" s="22"/>
      <c r="C290" s="20" t="s">
        <v>284</v>
      </c>
      <c r="D290" s="22"/>
      <c r="E290" s="84" t="s">
        <v>511</v>
      </c>
      <c r="F290" s="84" t="s">
        <v>504</v>
      </c>
      <c r="G290" s="84" t="s">
        <v>501</v>
      </c>
      <c r="H290" s="84"/>
      <c r="I290" s="84"/>
      <c r="J290" s="26"/>
      <c r="K290" s="26">
        <v>4</v>
      </c>
      <c r="L290" s="22"/>
      <c r="M290" s="22"/>
      <c r="N290" s="22"/>
    </row>
    <row r="291" spans="1:14" ht="15.75">
      <c r="A291" s="22"/>
      <c r="B291" s="22"/>
      <c r="C291" s="20" t="s">
        <v>285</v>
      </c>
      <c r="D291" s="22"/>
      <c r="E291" s="84"/>
      <c r="F291" s="84"/>
      <c r="G291" s="84"/>
      <c r="H291" s="84"/>
      <c r="I291" s="84"/>
      <c r="J291" s="26"/>
      <c r="K291" s="26"/>
      <c r="L291" s="22"/>
      <c r="M291" s="22"/>
      <c r="N291" s="22"/>
    </row>
    <row r="292" spans="1:14" ht="15.75">
      <c r="A292" s="22"/>
      <c r="B292" s="22"/>
      <c r="C292" s="20" t="s">
        <v>286</v>
      </c>
      <c r="D292" s="22"/>
      <c r="E292" s="84" t="s">
        <v>499</v>
      </c>
      <c r="F292" s="84" t="s">
        <v>525</v>
      </c>
      <c r="G292" s="84" t="s">
        <v>523</v>
      </c>
      <c r="H292" s="84" t="s">
        <v>512</v>
      </c>
      <c r="I292" s="84"/>
      <c r="J292" s="26"/>
      <c r="K292" s="26">
        <v>1</v>
      </c>
      <c r="L292" s="22"/>
      <c r="M292" s="22"/>
      <c r="N292" s="22"/>
    </row>
    <row r="293" spans="1:14" ht="15.75">
      <c r="A293" s="22"/>
      <c r="B293" s="22"/>
      <c r="C293" s="20" t="s">
        <v>287</v>
      </c>
      <c r="D293" s="22"/>
      <c r="E293" s="84"/>
      <c r="F293" s="84"/>
      <c r="G293" s="84"/>
      <c r="H293" s="84"/>
      <c r="I293" s="84"/>
      <c r="J293" s="26"/>
      <c r="K293" s="26"/>
      <c r="L293" s="22"/>
      <c r="M293" s="22"/>
      <c r="N293" s="22"/>
    </row>
    <row r="294" spans="1:14" ht="15.75">
      <c r="A294" s="22"/>
      <c r="B294" s="22"/>
      <c r="C294" s="20" t="s">
        <v>288</v>
      </c>
      <c r="D294" s="22"/>
      <c r="E294" s="84" t="s">
        <v>500</v>
      </c>
      <c r="F294" s="84" t="s">
        <v>527</v>
      </c>
      <c r="G294" s="84" t="s">
        <v>514</v>
      </c>
      <c r="H294" s="84" t="s">
        <v>507</v>
      </c>
      <c r="I294" s="84"/>
      <c r="J294" s="26"/>
      <c r="K294" s="26">
        <v>4</v>
      </c>
      <c r="L294" s="22"/>
      <c r="M294" s="22"/>
      <c r="N294" s="22"/>
    </row>
    <row r="295" spans="1:14" ht="15.75">
      <c r="A295" s="22"/>
      <c r="B295" s="22"/>
      <c r="C295" s="20" t="s">
        <v>289</v>
      </c>
      <c r="D295" s="22"/>
      <c r="E295" s="84" t="s">
        <v>501</v>
      </c>
      <c r="F295" s="84" t="s">
        <v>502</v>
      </c>
      <c r="G295" s="84" t="s">
        <v>537</v>
      </c>
      <c r="H295" s="84" t="s">
        <v>497</v>
      </c>
      <c r="I295" s="84"/>
      <c r="J295" s="26"/>
      <c r="K295" s="26">
        <v>2</v>
      </c>
      <c r="L295" s="22"/>
      <c r="M295" s="22"/>
      <c r="N295" s="22"/>
    </row>
    <row r="296" spans="1:14" ht="1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</row>
    <row r="297" spans="1:14" ht="15.75" thickBo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77"/>
      <c r="L297" s="77"/>
      <c r="M297" s="77"/>
      <c r="N297" s="22"/>
    </row>
    <row r="298" spans="1:14" ht="15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0" t="s">
        <v>279</v>
      </c>
      <c r="L298" s="22"/>
      <c r="M298" s="22"/>
      <c r="N298" s="22"/>
    </row>
    <row r="299" spans="1:14" ht="1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</row>
    <row r="300" spans="1:14" ht="15.75" thickBo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</row>
    <row r="301" spans="1:14" ht="15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53" t="s">
        <v>391</v>
      </c>
      <c r="M301" s="54"/>
      <c r="N301" s="55" t="s">
        <v>453</v>
      </c>
    </row>
    <row r="302" spans="1:14" ht="16.5" thickBot="1">
      <c r="A302" s="22"/>
      <c r="B302" s="20" t="s">
        <v>483</v>
      </c>
      <c r="C302" s="20" t="s">
        <v>380</v>
      </c>
      <c r="D302" s="22"/>
      <c r="E302" s="22"/>
      <c r="F302" s="22"/>
      <c r="G302" s="22"/>
      <c r="H302" s="22"/>
      <c r="I302" s="22"/>
      <c r="J302" s="22"/>
      <c r="K302" s="22"/>
      <c r="L302" s="58">
        <v>39424</v>
      </c>
      <c r="M302" s="59"/>
      <c r="N302" s="31" t="s">
        <v>385</v>
      </c>
    </row>
    <row r="303" spans="1:14" ht="1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</row>
    <row r="304" spans="1:14" ht="1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</row>
    <row r="305" spans="1:14" ht="16.5" thickBot="1">
      <c r="A305" s="22" t="s">
        <v>393</v>
      </c>
      <c r="B305" s="22"/>
      <c r="C305" s="22"/>
      <c r="D305" s="22"/>
      <c r="E305" s="26">
        <v>1</v>
      </c>
      <c r="F305" s="26">
        <v>2</v>
      </c>
      <c r="G305" s="26">
        <v>3</v>
      </c>
      <c r="H305" s="26">
        <v>4</v>
      </c>
      <c r="I305" s="26">
        <v>5</v>
      </c>
      <c r="J305" s="64" t="s">
        <v>272</v>
      </c>
      <c r="K305" s="64" t="s">
        <v>273</v>
      </c>
      <c r="L305" s="22"/>
      <c r="M305" s="22"/>
      <c r="N305" s="22"/>
    </row>
    <row r="306" spans="1:14" ht="15">
      <c r="A306" s="65">
        <v>1</v>
      </c>
      <c r="B306" s="66" t="s">
        <v>85</v>
      </c>
      <c r="C306" s="23" t="s">
        <v>84</v>
      </c>
      <c r="D306" s="67" t="s">
        <v>72</v>
      </c>
      <c r="E306" s="78"/>
      <c r="F306" s="79" t="s">
        <v>496</v>
      </c>
      <c r="G306" s="79" t="s">
        <v>284</v>
      </c>
      <c r="H306" s="79" t="s">
        <v>284</v>
      </c>
      <c r="I306" s="80"/>
      <c r="J306" s="81" t="s">
        <v>496</v>
      </c>
      <c r="K306" s="80" t="s">
        <v>377</v>
      </c>
      <c r="L306" s="22"/>
      <c r="M306" s="22"/>
      <c r="N306" s="22"/>
    </row>
    <row r="307" spans="1:14" ht="15">
      <c r="A307" s="69">
        <v>2</v>
      </c>
      <c r="B307" s="70" t="s">
        <v>4</v>
      </c>
      <c r="C307" s="24" t="s">
        <v>459</v>
      </c>
      <c r="D307" s="71" t="s">
        <v>431</v>
      </c>
      <c r="E307" s="82" t="s">
        <v>494</v>
      </c>
      <c r="F307" s="83"/>
      <c r="G307" s="84" t="s">
        <v>284</v>
      </c>
      <c r="H307" s="84" t="s">
        <v>493</v>
      </c>
      <c r="I307" s="85"/>
      <c r="J307" s="82" t="s">
        <v>495</v>
      </c>
      <c r="K307" s="85" t="s">
        <v>375</v>
      </c>
      <c r="L307" s="22"/>
      <c r="M307" s="22"/>
      <c r="N307" s="22"/>
    </row>
    <row r="308" spans="1:14" ht="15">
      <c r="A308" s="69">
        <v>3</v>
      </c>
      <c r="B308" s="70" t="s">
        <v>30</v>
      </c>
      <c r="C308" s="24" t="s">
        <v>460</v>
      </c>
      <c r="D308" s="71" t="s">
        <v>31</v>
      </c>
      <c r="E308" s="82" t="s">
        <v>493</v>
      </c>
      <c r="F308" s="84" t="s">
        <v>493</v>
      </c>
      <c r="G308" s="83"/>
      <c r="H308" s="84" t="s">
        <v>494</v>
      </c>
      <c r="I308" s="85"/>
      <c r="J308" s="82" t="s">
        <v>494</v>
      </c>
      <c r="K308" s="85" t="s">
        <v>374</v>
      </c>
      <c r="L308" s="22"/>
      <c r="M308" s="22"/>
      <c r="N308" s="22"/>
    </row>
    <row r="309" spans="1:14" ht="15">
      <c r="A309" s="69">
        <v>4</v>
      </c>
      <c r="B309" s="70" t="s">
        <v>101</v>
      </c>
      <c r="C309" s="24" t="s">
        <v>113</v>
      </c>
      <c r="D309" s="71" t="s">
        <v>298</v>
      </c>
      <c r="E309" s="82" t="s">
        <v>493</v>
      </c>
      <c r="F309" s="84" t="s">
        <v>284</v>
      </c>
      <c r="G309" s="84" t="s">
        <v>496</v>
      </c>
      <c r="H309" s="83"/>
      <c r="I309" s="85"/>
      <c r="J309" s="82" t="s">
        <v>288</v>
      </c>
      <c r="K309" s="85" t="s">
        <v>376</v>
      </c>
      <c r="L309" s="22"/>
      <c r="M309" s="22"/>
      <c r="N309" s="22"/>
    </row>
    <row r="310" spans="1:14" ht="15.75" thickBot="1">
      <c r="A310" s="73">
        <v>5</v>
      </c>
      <c r="B310" s="74" t="s">
        <v>203</v>
      </c>
      <c r="C310" s="25" t="s">
        <v>454</v>
      </c>
      <c r="D310" s="75" t="s">
        <v>37</v>
      </c>
      <c r="E310" s="86"/>
      <c r="F310" s="87"/>
      <c r="G310" s="87"/>
      <c r="H310" s="87"/>
      <c r="I310" s="88"/>
      <c r="J310" s="86"/>
      <c r="K310" s="89"/>
      <c r="L310" s="22"/>
      <c r="M310" s="22"/>
      <c r="N310" s="22"/>
    </row>
    <row r="311" spans="1:14" ht="15">
      <c r="A311" s="22"/>
      <c r="B311" s="22"/>
      <c r="C311" s="22"/>
      <c r="D311" s="22"/>
      <c r="E311" s="26"/>
      <c r="F311" s="26"/>
      <c r="G311" s="26"/>
      <c r="H311" s="26"/>
      <c r="I311" s="26"/>
      <c r="J311" s="26"/>
      <c r="K311" s="26"/>
      <c r="L311" s="22"/>
      <c r="M311" s="22"/>
      <c r="N311" s="22"/>
    </row>
    <row r="312" spans="1:14" ht="15">
      <c r="A312" s="22"/>
      <c r="B312" s="22"/>
      <c r="C312" s="22"/>
      <c r="D312" s="22"/>
      <c r="E312" s="26"/>
      <c r="F312" s="26"/>
      <c r="G312" s="26"/>
      <c r="H312" s="26"/>
      <c r="I312" s="26"/>
      <c r="J312" s="26"/>
      <c r="K312" s="26"/>
      <c r="L312" s="22"/>
      <c r="M312" s="22"/>
      <c r="N312" s="22"/>
    </row>
    <row r="313" spans="1:14" ht="15">
      <c r="A313" s="22"/>
      <c r="B313" s="22"/>
      <c r="C313" s="22"/>
      <c r="D313" s="22"/>
      <c r="E313" s="26"/>
      <c r="F313" s="26"/>
      <c r="G313" s="26"/>
      <c r="H313" s="26"/>
      <c r="I313" s="26"/>
      <c r="J313" s="26"/>
      <c r="K313" s="26"/>
      <c r="L313" s="22"/>
      <c r="M313" s="22"/>
      <c r="N313" s="22"/>
    </row>
    <row r="314" spans="1:14" ht="15">
      <c r="A314" s="22"/>
      <c r="B314" s="22"/>
      <c r="C314" s="22"/>
      <c r="D314" s="22"/>
      <c r="E314" s="26"/>
      <c r="F314" s="26"/>
      <c r="G314" s="26"/>
      <c r="H314" s="26"/>
      <c r="I314" s="26"/>
      <c r="J314" s="26"/>
      <c r="K314" s="26"/>
      <c r="L314" s="22"/>
      <c r="M314" s="22"/>
      <c r="N314" s="22"/>
    </row>
    <row r="315" spans="1:14" ht="15">
      <c r="A315" s="22"/>
      <c r="B315" s="22"/>
      <c r="C315" s="22"/>
      <c r="D315" s="22"/>
      <c r="E315" s="26" t="s">
        <v>274</v>
      </c>
      <c r="F315" s="26" t="s">
        <v>275</v>
      </c>
      <c r="G315" s="26" t="s">
        <v>276</v>
      </c>
      <c r="H315" s="26" t="s">
        <v>277</v>
      </c>
      <c r="I315" s="26" t="s">
        <v>278</v>
      </c>
      <c r="J315" s="26"/>
      <c r="K315" s="26" t="s">
        <v>279</v>
      </c>
      <c r="L315" s="22"/>
      <c r="M315" s="22"/>
      <c r="N315" s="22"/>
    </row>
    <row r="316" spans="1:14" ht="15.75">
      <c r="A316" s="22"/>
      <c r="B316" s="22"/>
      <c r="C316" s="20" t="s">
        <v>280</v>
      </c>
      <c r="D316" s="22"/>
      <c r="E316" s="84"/>
      <c r="F316" s="84"/>
      <c r="G316" s="84"/>
      <c r="H316" s="84"/>
      <c r="I316" s="84"/>
      <c r="J316" s="26"/>
      <c r="K316" s="26"/>
      <c r="L316" s="22"/>
      <c r="M316" s="22"/>
      <c r="N316" s="22"/>
    </row>
    <row r="317" spans="1:14" ht="15.75">
      <c r="A317" s="22"/>
      <c r="B317" s="22"/>
      <c r="C317" s="20" t="s">
        <v>281</v>
      </c>
      <c r="D317" s="22"/>
      <c r="E317" s="84" t="s">
        <v>514</v>
      </c>
      <c r="F317" s="84" t="s">
        <v>504</v>
      </c>
      <c r="G317" s="84" t="s">
        <v>500</v>
      </c>
      <c r="H317" s="84" t="s">
        <v>504</v>
      </c>
      <c r="I317" s="84"/>
      <c r="J317" s="26"/>
      <c r="K317" s="26">
        <v>3</v>
      </c>
      <c r="L317" s="22"/>
      <c r="M317" s="22"/>
      <c r="N317" s="22"/>
    </row>
    <row r="318" spans="1:14" ht="15.75">
      <c r="A318" s="22"/>
      <c r="B318" s="22"/>
      <c r="C318" s="20" t="s">
        <v>282</v>
      </c>
      <c r="D318" s="22"/>
      <c r="E318" s="84" t="s">
        <v>515</v>
      </c>
      <c r="F318" s="84" t="s">
        <v>500</v>
      </c>
      <c r="G318" s="84" t="s">
        <v>509</v>
      </c>
      <c r="H318" s="84" t="s">
        <v>497</v>
      </c>
      <c r="I318" s="84"/>
      <c r="J318" s="26"/>
      <c r="K318" s="26">
        <v>2</v>
      </c>
      <c r="L318" s="22"/>
      <c r="M318" s="22"/>
      <c r="N318" s="22"/>
    </row>
    <row r="319" spans="1:14" ht="15.75">
      <c r="A319" s="22"/>
      <c r="B319" s="22"/>
      <c r="C319" s="20" t="s">
        <v>283</v>
      </c>
      <c r="D319" s="22"/>
      <c r="E319" s="84"/>
      <c r="F319" s="84"/>
      <c r="G319" s="84"/>
      <c r="H319" s="84"/>
      <c r="I319" s="84"/>
      <c r="J319" s="26"/>
      <c r="K319" s="26"/>
      <c r="L319" s="22"/>
      <c r="M319" s="22"/>
      <c r="N319" s="22"/>
    </row>
    <row r="320" spans="1:14" ht="15.75">
      <c r="A320" s="22"/>
      <c r="B320" s="22"/>
      <c r="C320" s="20" t="s">
        <v>284</v>
      </c>
      <c r="D320" s="22"/>
      <c r="E320" s="84" t="s">
        <v>506</v>
      </c>
      <c r="F320" s="84" t="s">
        <v>497</v>
      </c>
      <c r="G320" s="84" t="s">
        <v>515</v>
      </c>
      <c r="H320" s="84" t="s">
        <v>507</v>
      </c>
      <c r="I320" s="84"/>
      <c r="J320" s="26"/>
      <c r="K320" s="26">
        <v>5</v>
      </c>
      <c r="L320" s="22"/>
      <c r="M320" s="22"/>
      <c r="N320" s="22"/>
    </row>
    <row r="321" spans="1:14" ht="15.75">
      <c r="A321" s="22"/>
      <c r="B321" s="22"/>
      <c r="C321" s="20" t="s">
        <v>285</v>
      </c>
      <c r="D321" s="22"/>
      <c r="E321" s="84"/>
      <c r="F321" s="84"/>
      <c r="G321" s="84"/>
      <c r="H321" s="84"/>
      <c r="I321" s="84"/>
      <c r="J321" s="26"/>
      <c r="K321" s="26">
        <v>4</v>
      </c>
      <c r="L321" s="22"/>
      <c r="M321" s="22"/>
      <c r="N321" s="22"/>
    </row>
    <row r="322" spans="1:14" ht="15.75">
      <c r="A322" s="22"/>
      <c r="B322" s="22"/>
      <c r="C322" s="20" t="s">
        <v>286</v>
      </c>
      <c r="D322" s="22"/>
      <c r="E322" s="84" t="s">
        <v>502</v>
      </c>
      <c r="F322" s="84" t="s">
        <v>514</v>
      </c>
      <c r="G322" s="84" t="s">
        <v>506</v>
      </c>
      <c r="H322" s="84" t="s">
        <v>502</v>
      </c>
      <c r="I322" s="84"/>
      <c r="J322" s="26"/>
      <c r="K322" s="26">
        <v>1</v>
      </c>
      <c r="L322" s="22"/>
      <c r="M322" s="22"/>
      <c r="N322" s="22"/>
    </row>
    <row r="323" spans="1:14" ht="15.75">
      <c r="A323" s="22"/>
      <c r="B323" s="22"/>
      <c r="C323" s="20" t="s">
        <v>287</v>
      </c>
      <c r="D323" s="22"/>
      <c r="E323" s="84"/>
      <c r="F323" s="84"/>
      <c r="G323" s="84"/>
      <c r="H323" s="84"/>
      <c r="I323" s="84"/>
      <c r="J323" s="26"/>
      <c r="K323" s="26">
        <v>3</v>
      </c>
      <c r="L323" s="22"/>
      <c r="M323" s="22"/>
      <c r="N323" s="22"/>
    </row>
    <row r="324" spans="1:14" ht="15.75">
      <c r="A324" s="22"/>
      <c r="B324" s="22"/>
      <c r="C324" s="20" t="s">
        <v>288</v>
      </c>
      <c r="D324" s="22"/>
      <c r="E324" s="84" t="s">
        <v>508</v>
      </c>
      <c r="F324" s="84" t="s">
        <v>509</v>
      </c>
      <c r="G324" s="84" t="s">
        <v>537</v>
      </c>
      <c r="H324" s="84"/>
      <c r="I324" s="84"/>
      <c r="J324" s="26"/>
      <c r="K324" s="26">
        <v>4</v>
      </c>
      <c r="L324" s="22"/>
      <c r="M324" s="22"/>
      <c r="N324" s="22"/>
    </row>
    <row r="325" spans="1:14" ht="15.75">
      <c r="A325" s="22"/>
      <c r="B325" s="22"/>
      <c r="C325" s="20" t="s">
        <v>289</v>
      </c>
      <c r="D325" s="22"/>
      <c r="E325" s="84" t="s">
        <v>500</v>
      </c>
      <c r="F325" s="84" t="s">
        <v>501</v>
      </c>
      <c r="G325" s="84" t="s">
        <v>500</v>
      </c>
      <c r="H325" s="84"/>
      <c r="I325" s="84"/>
      <c r="J325" s="26"/>
      <c r="K325" s="26">
        <v>5</v>
      </c>
      <c r="L325" s="22"/>
      <c r="M325" s="22"/>
      <c r="N325" s="22"/>
    </row>
    <row r="326" spans="1:14" ht="1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</row>
    <row r="327" spans="1:14" ht="15.75" thickBo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77"/>
      <c r="L327" s="77"/>
      <c r="M327" s="77"/>
      <c r="N327" s="22"/>
    </row>
    <row r="328" spans="1:14" ht="15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0" t="s">
        <v>279</v>
      </c>
      <c r="L328" s="22"/>
      <c r="M328" s="22"/>
      <c r="N328" s="22"/>
    </row>
    <row r="329" spans="1:14" ht="1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</row>
    <row r="330" spans="1:14" ht="15.75" thickBo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</row>
    <row r="331" spans="1:14" ht="15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53" t="s">
        <v>391</v>
      </c>
      <c r="M331" s="54"/>
      <c r="N331" s="55" t="s">
        <v>453</v>
      </c>
    </row>
    <row r="332" spans="1:14" ht="16.5" thickBot="1">
      <c r="A332" s="22"/>
      <c r="B332" s="20" t="s">
        <v>271</v>
      </c>
      <c r="C332" s="20" t="s">
        <v>489</v>
      </c>
      <c r="D332" s="22"/>
      <c r="E332" s="22"/>
      <c r="F332" s="22"/>
      <c r="G332" s="22"/>
      <c r="H332" s="22"/>
      <c r="I332" s="22"/>
      <c r="J332" s="22"/>
      <c r="K332" s="22"/>
      <c r="L332" s="58">
        <v>39424</v>
      </c>
      <c r="M332" s="59"/>
      <c r="N332" s="31" t="s">
        <v>385</v>
      </c>
    </row>
    <row r="333" spans="1:14" ht="1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</row>
    <row r="334" spans="1:14" ht="1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</row>
    <row r="335" spans="1:14" ht="16.5" thickBot="1">
      <c r="A335" s="63" t="s">
        <v>394</v>
      </c>
      <c r="B335" s="26"/>
      <c r="C335" s="26"/>
      <c r="D335" s="26"/>
      <c r="E335" s="26">
        <v>1</v>
      </c>
      <c r="F335" s="26">
        <v>2</v>
      </c>
      <c r="G335" s="26">
        <v>3</v>
      </c>
      <c r="H335" s="26">
        <v>4</v>
      </c>
      <c r="I335" s="64" t="s">
        <v>272</v>
      </c>
      <c r="J335" s="64" t="s">
        <v>273</v>
      </c>
      <c r="K335" s="64"/>
      <c r="L335" s="64"/>
      <c r="M335" s="26"/>
      <c r="N335" s="26"/>
    </row>
    <row r="336" spans="1:14" ht="15">
      <c r="A336" s="65">
        <v>1</v>
      </c>
      <c r="B336" s="66" t="s">
        <v>461</v>
      </c>
      <c r="C336" s="23" t="s">
        <v>462</v>
      </c>
      <c r="D336" s="67" t="s">
        <v>435</v>
      </c>
      <c r="E336" s="78"/>
      <c r="F336" s="79" t="s">
        <v>284</v>
      </c>
      <c r="G336" s="79" t="s">
        <v>493</v>
      </c>
      <c r="H336" s="80" t="s">
        <v>284</v>
      </c>
      <c r="I336" s="81" t="s">
        <v>288</v>
      </c>
      <c r="J336" s="80" t="s">
        <v>376</v>
      </c>
      <c r="K336" s="22"/>
      <c r="L336" s="22"/>
      <c r="M336" s="22"/>
      <c r="N336" s="22"/>
    </row>
    <row r="337" spans="1:14" ht="15">
      <c r="A337" s="69">
        <v>2</v>
      </c>
      <c r="B337" s="70" t="s">
        <v>27</v>
      </c>
      <c r="C337" s="24" t="s">
        <v>26</v>
      </c>
      <c r="D337" s="71" t="s">
        <v>260</v>
      </c>
      <c r="E337" s="82" t="s">
        <v>493</v>
      </c>
      <c r="F337" s="83"/>
      <c r="G337" s="84" t="s">
        <v>286</v>
      </c>
      <c r="H337" s="85" t="s">
        <v>493</v>
      </c>
      <c r="I337" s="82" t="s">
        <v>495</v>
      </c>
      <c r="J337" s="85" t="s">
        <v>375</v>
      </c>
      <c r="K337" s="22"/>
      <c r="L337" s="22"/>
      <c r="M337" s="22"/>
      <c r="N337" s="22"/>
    </row>
    <row r="338" spans="1:14" ht="15">
      <c r="A338" s="69">
        <v>3</v>
      </c>
      <c r="B338" s="70" t="s">
        <v>9</v>
      </c>
      <c r="C338" s="24" t="s">
        <v>301</v>
      </c>
      <c r="D338" s="71" t="s">
        <v>302</v>
      </c>
      <c r="E338" s="82" t="s">
        <v>284</v>
      </c>
      <c r="F338" s="84" t="s">
        <v>517</v>
      </c>
      <c r="G338" s="83"/>
      <c r="H338" s="85" t="s">
        <v>284</v>
      </c>
      <c r="I338" s="82" t="s">
        <v>288</v>
      </c>
      <c r="J338" s="85" t="s">
        <v>377</v>
      </c>
      <c r="K338" s="22"/>
      <c r="L338" s="22"/>
      <c r="M338" s="22"/>
      <c r="N338" s="22"/>
    </row>
    <row r="339" spans="1:14" ht="15.75" thickBot="1">
      <c r="A339" s="73">
        <v>4</v>
      </c>
      <c r="B339" s="74" t="s">
        <v>101</v>
      </c>
      <c r="C339" s="25" t="s">
        <v>103</v>
      </c>
      <c r="D339" s="75" t="s">
        <v>298</v>
      </c>
      <c r="E339" s="86" t="s">
        <v>493</v>
      </c>
      <c r="F339" s="87" t="s">
        <v>284</v>
      </c>
      <c r="G339" s="87" t="s">
        <v>493</v>
      </c>
      <c r="H339" s="88"/>
      <c r="I339" s="86" t="s">
        <v>495</v>
      </c>
      <c r="J339" s="89" t="s">
        <v>375</v>
      </c>
      <c r="K339" s="22"/>
      <c r="L339" s="22"/>
      <c r="M339" s="22"/>
      <c r="N339" s="22"/>
    </row>
    <row r="340" spans="1:14" ht="15">
      <c r="A340" s="28"/>
      <c r="B340" s="28"/>
      <c r="C340" s="28"/>
      <c r="D340" s="28"/>
      <c r="E340" s="90"/>
      <c r="F340" s="90"/>
      <c r="G340" s="90"/>
      <c r="H340" s="90"/>
      <c r="I340" s="90"/>
      <c r="J340" s="90"/>
      <c r="K340" s="22"/>
      <c r="L340" s="22"/>
      <c r="M340" s="22"/>
      <c r="N340" s="22"/>
    </row>
    <row r="341" spans="1:14" ht="15">
      <c r="A341" s="28"/>
      <c r="B341" s="28"/>
      <c r="C341" s="28"/>
      <c r="D341" s="28"/>
      <c r="E341" s="90"/>
      <c r="F341" s="90"/>
      <c r="G341" s="90"/>
      <c r="H341" s="90"/>
      <c r="I341" s="90"/>
      <c r="J341" s="90"/>
      <c r="K341" s="22"/>
      <c r="L341" s="22"/>
      <c r="M341" s="22"/>
      <c r="N341" s="22"/>
    </row>
    <row r="342" spans="1:14" ht="15">
      <c r="A342" s="28"/>
      <c r="B342" s="28"/>
      <c r="C342" s="28"/>
      <c r="D342" s="28"/>
      <c r="E342" s="90"/>
      <c r="F342" s="90"/>
      <c r="G342" s="90"/>
      <c r="H342" s="90"/>
      <c r="I342" s="90"/>
      <c r="J342" s="90"/>
      <c r="K342" s="22"/>
      <c r="L342" s="22"/>
      <c r="M342" s="22"/>
      <c r="N342" s="22"/>
    </row>
    <row r="343" spans="1:14" ht="15">
      <c r="A343" s="22"/>
      <c r="B343" s="22"/>
      <c r="C343" s="22"/>
      <c r="D343" s="22"/>
      <c r="E343" s="26"/>
      <c r="F343" s="26"/>
      <c r="G343" s="26"/>
      <c r="H343" s="26"/>
      <c r="I343" s="26"/>
      <c r="J343" s="26"/>
      <c r="K343" s="22"/>
      <c r="L343" s="22"/>
      <c r="M343" s="22"/>
      <c r="N343" s="22"/>
    </row>
    <row r="344" spans="1:14" ht="15">
      <c r="A344" s="22"/>
      <c r="B344" s="22"/>
      <c r="C344" s="22"/>
      <c r="D344" s="22"/>
      <c r="E344" s="26" t="s">
        <v>274</v>
      </c>
      <c r="F344" s="26" t="s">
        <v>275</v>
      </c>
      <c r="G344" s="26" t="s">
        <v>276</v>
      </c>
      <c r="H344" s="26" t="s">
        <v>277</v>
      </c>
      <c r="I344" s="26" t="s">
        <v>278</v>
      </c>
      <c r="J344" s="26"/>
      <c r="K344" s="22"/>
      <c r="L344" s="22"/>
      <c r="M344" s="22"/>
      <c r="N344" s="22"/>
    </row>
    <row r="345" spans="1:14" ht="15.75">
      <c r="A345" s="22"/>
      <c r="B345" s="22"/>
      <c r="C345" s="20" t="s">
        <v>284</v>
      </c>
      <c r="D345" s="22"/>
      <c r="E345" s="84" t="s">
        <v>502</v>
      </c>
      <c r="F345" s="84" t="s">
        <v>504</v>
      </c>
      <c r="G345" s="84" t="s">
        <v>499</v>
      </c>
      <c r="H345" s="84" t="s">
        <v>512</v>
      </c>
      <c r="I345" s="84"/>
      <c r="J345" s="26"/>
      <c r="K345" s="22"/>
      <c r="L345" s="22"/>
      <c r="M345" s="22"/>
      <c r="N345" s="22"/>
    </row>
    <row r="346" spans="1:14" ht="15.75">
      <c r="A346" s="22"/>
      <c r="B346" s="22"/>
      <c r="C346" s="20" t="s">
        <v>281</v>
      </c>
      <c r="D346" s="22"/>
      <c r="E346" s="84" t="s">
        <v>500</v>
      </c>
      <c r="F346" s="84" t="s">
        <v>508</v>
      </c>
      <c r="G346" s="84" t="s">
        <v>504</v>
      </c>
      <c r="H346" s="84" t="s">
        <v>506</v>
      </c>
      <c r="I346" s="84"/>
      <c r="J346" s="26"/>
      <c r="K346" s="22"/>
      <c r="L346" s="22"/>
      <c r="M346" s="22"/>
      <c r="N346" s="22"/>
    </row>
    <row r="347" spans="1:14" ht="15.75">
      <c r="A347" s="22"/>
      <c r="B347" s="22"/>
      <c r="C347" s="20" t="s">
        <v>282</v>
      </c>
      <c r="D347" s="22"/>
      <c r="E347" s="84" t="s">
        <v>506</v>
      </c>
      <c r="F347" s="84" t="s">
        <v>509</v>
      </c>
      <c r="G347" s="84" t="s">
        <v>515</v>
      </c>
      <c r="H347" s="84" t="s">
        <v>509</v>
      </c>
      <c r="I347" s="84"/>
      <c r="J347" s="26"/>
      <c r="K347" s="22"/>
      <c r="L347" s="22"/>
      <c r="M347" s="22"/>
      <c r="N347" s="22"/>
    </row>
    <row r="348" spans="1:14" ht="15.75">
      <c r="A348" s="22"/>
      <c r="B348" s="22"/>
      <c r="C348" s="20" t="s">
        <v>286</v>
      </c>
      <c r="D348" s="22"/>
      <c r="E348" s="84" t="s">
        <v>501</v>
      </c>
      <c r="F348" s="84" t="s">
        <v>501</v>
      </c>
      <c r="G348" s="84" t="s">
        <v>507</v>
      </c>
      <c r="H348" s="84" t="s">
        <v>514</v>
      </c>
      <c r="I348" s="84" t="s">
        <v>502</v>
      </c>
      <c r="J348" s="26"/>
      <c r="K348" s="22"/>
      <c r="L348" s="22"/>
      <c r="M348" s="22"/>
      <c r="N348" s="22"/>
    </row>
    <row r="349" spans="1:14" ht="15.75">
      <c r="A349" s="22"/>
      <c r="B349" s="22"/>
      <c r="C349" s="20" t="s">
        <v>288</v>
      </c>
      <c r="D349" s="22"/>
      <c r="E349" s="84" t="s">
        <v>507</v>
      </c>
      <c r="F349" s="84" t="s">
        <v>506</v>
      </c>
      <c r="G349" s="84" t="s">
        <v>509</v>
      </c>
      <c r="H349" s="84" t="s">
        <v>502</v>
      </c>
      <c r="I349" s="84"/>
      <c r="J349" s="26"/>
      <c r="K349" s="22"/>
      <c r="L349" s="22"/>
      <c r="M349" s="22"/>
      <c r="N349" s="22"/>
    </row>
    <row r="350" spans="1:14" ht="15.75">
      <c r="A350" s="22"/>
      <c r="B350" s="22"/>
      <c r="C350" s="20" t="s">
        <v>289</v>
      </c>
      <c r="D350" s="22"/>
      <c r="E350" s="84" t="s">
        <v>514</v>
      </c>
      <c r="F350" s="84" t="s">
        <v>515</v>
      </c>
      <c r="G350" s="84" t="s">
        <v>506</v>
      </c>
      <c r="H350" s="84" t="s">
        <v>514</v>
      </c>
      <c r="I350" s="84"/>
      <c r="J350" s="26"/>
      <c r="K350" s="22"/>
      <c r="L350" s="22"/>
      <c r="M350" s="22"/>
      <c r="N350" s="22"/>
    </row>
    <row r="351" spans="1:14" ht="1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</row>
    <row r="352" spans="1:14" ht="1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</row>
    <row r="353" spans="1:14" ht="1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</row>
    <row r="354" spans="1:14" ht="1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</row>
    <row r="355" spans="1:14" ht="1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</row>
    <row r="356" spans="1:14" ht="1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</row>
    <row r="357" spans="1:14" ht="15.75" thickBo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77"/>
      <c r="L357" s="77"/>
      <c r="M357" s="77"/>
      <c r="N357" s="22"/>
    </row>
    <row r="358" spans="1:14" ht="15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0" t="s">
        <v>279</v>
      </c>
      <c r="L358" s="22"/>
      <c r="M358" s="22"/>
      <c r="N358" s="22"/>
    </row>
    <row r="359" spans="1:14" ht="1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</row>
    <row r="360" spans="1:14" ht="15.75" thickBo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</row>
    <row r="361" spans="1:14" ht="15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53" t="s">
        <v>391</v>
      </c>
      <c r="M361" s="54"/>
      <c r="N361" s="55" t="s">
        <v>453</v>
      </c>
    </row>
    <row r="362" spans="1:14" ht="16.5" thickBot="1">
      <c r="A362" s="22"/>
      <c r="B362" s="20" t="s">
        <v>271</v>
      </c>
      <c r="C362" s="20" t="s">
        <v>485</v>
      </c>
      <c r="D362" s="22"/>
      <c r="E362" s="22"/>
      <c r="F362" s="22"/>
      <c r="G362" s="22"/>
      <c r="H362" s="22"/>
      <c r="I362" s="22"/>
      <c r="J362" s="22"/>
      <c r="K362" s="22"/>
      <c r="L362" s="58">
        <v>39424</v>
      </c>
      <c r="M362" s="59"/>
      <c r="N362" s="31" t="s">
        <v>385</v>
      </c>
    </row>
    <row r="363" spans="1:14" ht="1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</row>
    <row r="364" spans="1:14" ht="1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</row>
    <row r="365" spans="1:14" ht="16.5" thickBot="1">
      <c r="A365" s="22" t="s">
        <v>395</v>
      </c>
      <c r="B365" s="22"/>
      <c r="C365" s="22"/>
      <c r="D365" s="22"/>
      <c r="E365" s="26">
        <v>1</v>
      </c>
      <c r="F365" s="26">
        <v>2</v>
      </c>
      <c r="G365" s="26">
        <v>3</v>
      </c>
      <c r="H365" s="26">
        <v>4</v>
      </c>
      <c r="I365" s="26">
        <v>5</v>
      </c>
      <c r="J365" s="64" t="s">
        <v>272</v>
      </c>
      <c r="K365" s="64" t="s">
        <v>273</v>
      </c>
      <c r="L365" s="22"/>
      <c r="M365" s="22"/>
      <c r="N365" s="22"/>
    </row>
    <row r="366" spans="1:14" ht="15">
      <c r="A366" s="65">
        <v>1</v>
      </c>
      <c r="B366" s="66" t="s">
        <v>237</v>
      </c>
      <c r="C366" s="23" t="s">
        <v>463</v>
      </c>
      <c r="D366" s="67" t="s">
        <v>127</v>
      </c>
      <c r="E366" s="78"/>
      <c r="F366" s="79" t="s">
        <v>494</v>
      </c>
      <c r="G366" s="79" t="s">
        <v>494</v>
      </c>
      <c r="H366" s="79" t="s">
        <v>494</v>
      </c>
      <c r="I366" s="80"/>
      <c r="J366" s="81" t="s">
        <v>494</v>
      </c>
      <c r="K366" s="80" t="s">
        <v>374</v>
      </c>
      <c r="L366" s="22"/>
      <c r="M366" s="22"/>
      <c r="N366" s="22"/>
    </row>
    <row r="367" spans="1:14" ht="15">
      <c r="A367" s="69">
        <v>2</v>
      </c>
      <c r="B367" s="70" t="s">
        <v>104</v>
      </c>
      <c r="C367" s="24" t="s">
        <v>103</v>
      </c>
      <c r="D367" s="71" t="s">
        <v>298</v>
      </c>
      <c r="E367" s="82" t="s">
        <v>496</v>
      </c>
      <c r="F367" s="83"/>
      <c r="G367" s="84" t="s">
        <v>493</v>
      </c>
      <c r="H367" s="84" t="s">
        <v>496</v>
      </c>
      <c r="I367" s="85"/>
      <c r="J367" s="82" t="s">
        <v>288</v>
      </c>
      <c r="K367" s="85" t="s">
        <v>376</v>
      </c>
      <c r="L367" s="22"/>
      <c r="M367" s="22"/>
      <c r="N367" s="22"/>
    </row>
    <row r="368" spans="1:14" ht="15">
      <c r="A368" s="69">
        <v>3</v>
      </c>
      <c r="B368" s="70" t="s">
        <v>178</v>
      </c>
      <c r="C368" s="24" t="s">
        <v>38</v>
      </c>
      <c r="D368" s="71" t="s">
        <v>176</v>
      </c>
      <c r="E368" s="82" t="s">
        <v>496</v>
      </c>
      <c r="F368" s="84" t="s">
        <v>284</v>
      </c>
      <c r="G368" s="83"/>
      <c r="H368" s="84" t="s">
        <v>284</v>
      </c>
      <c r="I368" s="85"/>
      <c r="J368" s="82" t="s">
        <v>496</v>
      </c>
      <c r="K368" s="85" t="s">
        <v>377</v>
      </c>
      <c r="L368" s="22"/>
      <c r="M368" s="22"/>
      <c r="N368" s="22"/>
    </row>
    <row r="369" spans="1:14" ht="15">
      <c r="A369" s="69">
        <v>4</v>
      </c>
      <c r="B369" s="70" t="s">
        <v>14</v>
      </c>
      <c r="C369" s="24" t="s">
        <v>460</v>
      </c>
      <c r="D369" s="71" t="s">
        <v>15</v>
      </c>
      <c r="E369" s="82" t="s">
        <v>496</v>
      </c>
      <c r="F369" s="84" t="s">
        <v>494</v>
      </c>
      <c r="G369" s="84" t="s">
        <v>493</v>
      </c>
      <c r="H369" s="83"/>
      <c r="I369" s="85"/>
      <c r="J369" s="82" t="s">
        <v>495</v>
      </c>
      <c r="K369" s="85" t="s">
        <v>375</v>
      </c>
      <c r="L369" s="22"/>
      <c r="M369" s="22"/>
      <c r="N369" s="22"/>
    </row>
    <row r="370" spans="1:14" ht="15.75" thickBot="1">
      <c r="A370" s="73">
        <v>5</v>
      </c>
      <c r="B370" s="74" t="s">
        <v>39</v>
      </c>
      <c r="C370" s="25" t="s">
        <v>38</v>
      </c>
      <c r="D370" s="75" t="s">
        <v>37</v>
      </c>
      <c r="E370" s="86"/>
      <c r="F370" s="87"/>
      <c r="G370" s="87"/>
      <c r="H370" s="87"/>
      <c r="I370" s="88"/>
      <c r="J370" s="86"/>
      <c r="K370" s="89"/>
      <c r="L370" s="22"/>
      <c r="M370" s="22"/>
      <c r="N370" s="22"/>
    </row>
    <row r="371" spans="1:14" ht="15">
      <c r="A371" s="22"/>
      <c r="B371" s="22"/>
      <c r="C371" s="22"/>
      <c r="D371" s="22"/>
      <c r="E371" s="26"/>
      <c r="F371" s="26"/>
      <c r="G371" s="26"/>
      <c r="H371" s="26"/>
      <c r="I371" s="26"/>
      <c r="J371" s="26"/>
      <c r="K371" s="26"/>
      <c r="L371" s="22"/>
      <c r="M371" s="22"/>
      <c r="N371" s="22"/>
    </row>
    <row r="372" spans="1:14" ht="15">
      <c r="A372" s="22"/>
      <c r="B372" s="22"/>
      <c r="C372" s="22"/>
      <c r="D372" s="22"/>
      <c r="E372" s="26"/>
      <c r="F372" s="26"/>
      <c r="G372" s="26"/>
      <c r="H372" s="26"/>
      <c r="I372" s="26"/>
      <c r="J372" s="26"/>
      <c r="K372" s="26"/>
      <c r="L372" s="22"/>
      <c r="M372" s="22"/>
      <c r="N372" s="22"/>
    </row>
    <row r="373" spans="1:14" ht="15">
      <c r="A373" s="22"/>
      <c r="B373" s="22"/>
      <c r="C373" s="22"/>
      <c r="D373" s="22"/>
      <c r="E373" s="26"/>
      <c r="F373" s="26"/>
      <c r="G373" s="26"/>
      <c r="H373" s="26"/>
      <c r="I373" s="26"/>
      <c r="J373" s="26"/>
      <c r="K373" s="26"/>
      <c r="L373" s="22"/>
      <c r="M373" s="22"/>
      <c r="N373" s="22"/>
    </row>
    <row r="374" spans="1:14" ht="15">
      <c r="A374" s="22"/>
      <c r="B374" s="22"/>
      <c r="C374" s="22"/>
      <c r="D374" s="22"/>
      <c r="E374" s="26"/>
      <c r="F374" s="26"/>
      <c r="G374" s="26"/>
      <c r="H374" s="26"/>
      <c r="I374" s="26"/>
      <c r="J374" s="26"/>
      <c r="K374" s="26"/>
      <c r="L374" s="22"/>
      <c r="M374" s="22"/>
      <c r="N374" s="22"/>
    </row>
    <row r="375" spans="1:14" ht="15">
      <c r="A375" s="22"/>
      <c r="B375" s="22"/>
      <c r="C375" s="22"/>
      <c r="D375" s="22"/>
      <c r="E375" s="26" t="s">
        <v>274</v>
      </c>
      <c r="F375" s="26" t="s">
        <v>275</v>
      </c>
      <c r="G375" s="26" t="s">
        <v>276</v>
      </c>
      <c r="H375" s="26" t="s">
        <v>277</v>
      </c>
      <c r="I375" s="26" t="s">
        <v>278</v>
      </c>
      <c r="J375" s="26"/>
      <c r="K375" s="26" t="s">
        <v>279</v>
      </c>
      <c r="L375" s="22"/>
      <c r="M375" s="22"/>
      <c r="N375" s="22"/>
    </row>
    <row r="376" spans="1:14" ht="15.75">
      <c r="A376" s="22"/>
      <c r="B376" s="22"/>
      <c r="C376" s="20" t="s">
        <v>280</v>
      </c>
      <c r="D376" s="22"/>
      <c r="E376" s="84"/>
      <c r="F376" s="84"/>
      <c r="G376" s="84"/>
      <c r="H376" s="84"/>
      <c r="I376" s="84"/>
      <c r="J376" s="26"/>
      <c r="K376" s="26"/>
      <c r="L376" s="22"/>
      <c r="M376" s="22"/>
      <c r="N376" s="22"/>
    </row>
    <row r="377" spans="1:14" ht="15.75">
      <c r="A377" s="22"/>
      <c r="B377" s="22"/>
      <c r="C377" s="20" t="s">
        <v>281</v>
      </c>
      <c r="D377" s="22"/>
      <c r="E377" s="84" t="s">
        <v>502</v>
      </c>
      <c r="F377" s="84" t="s">
        <v>515</v>
      </c>
      <c r="G377" s="84" t="s">
        <v>509</v>
      </c>
      <c r="H377" s="84"/>
      <c r="I377" s="84"/>
      <c r="J377" s="26"/>
      <c r="K377" s="26">
        <v>3</v>
      </c>
      <c r="L377" s="22"/>
      <c r="M377" s="22"/>
      <c r="N377" s="22"/>
    </row>
    <row r="378" spans="1:14" ht="15.75">
      <c r="A378" s="22"/>
      <c r="B378" s="22"/>
      <c r="C378" s="20" t="s">
        <v>282</v>
      </c>
      <c r="D378" s="22"/>
      <c r="E378" s="84" t="s">
        <v>500</v>
      </c>
      <c r="F378" s="84" t="s">
        <v>500</v>
      </c>
      <c r="G378" s="84" t="s">
        <v>504</v>
      </c>
      <c r="H378" s="84"/>
      <c r="I378" s="84"/>
      <c r="J378" s="26"/>
      <c r="K378" s="26">
        <v>2</v>
      </c>
      <c r="L378" s="22"/>
      <c r="M378" s="22"/>
      <c r="N378" s="22"/>
    </row>
    <row r="379" spans="1:14" ht="15.75">
      <c r="A379" s="22"/>
      <c r="B379" s="22"/>
      <c r="C379" s="20" t="s">
        <v>283</v>
      </c>
      <c r="D379" s="22"/>
      <c r="E379" s="84"/>
      <c r="F379" s="84"/>
      <c r="G379" s="84"/>
      <c r="H379" s="84"/>
      <c r="I379" s="84"/>
      <c r="J379" s="26"/>
      <c r="K379" s="26"/>
      <c r="L379" s="22"/>
      <c r="M379" s="22"/>
      <c r="N379" s="22"/>
    </row>
    <row r="380" spans="1:14" ht="15.75">
      <c r="A380" s="22"/>
      <c r="B380" s="22"/>
      <c r="C380" s="20" t="s">
        <v>284</v>
      </c>
      <c r="D380" s="22"/>
      <c r="E380" s="84" t="s">
        <v>499</v>
      </c>
      <c r="F380" s="84" t="s">
        <v>499</v>
      </c>
      <c r="G380" s="84" t="s">
        <v>500</v>
      </c>
      <c r="H380" s="84"/>
      <c r="I380" s="84"/>
      <c r="J380" s="26"/>
      <c r="K380" s="26">
        <v>5</v>
      </c>
      <c r="L380" s="22"/>
      <c r="M380" s="22"/>
      <c r="N380" s="22"/>
    </row>
    <row r="381" spans="1:14" ht="15.75">
      <c r="A381" s="22"/>
      <c r="B381" s="22"/>
      <c r="C381" s="20" t="s">
        <v>285</v>
      </c>
      <c r="D381" s="22"/>
      <c r="E381" s="84"/>
      <c r="F381" s="84"/>
      <c r="G381" s="84"/>
      <c r="H381" s="84"/>
      <c r="I381" s="84"/>
      <c r="J381" s="26"/>
      <c r="K381" s="26">
        <v>4</v>
      </c>
      <c r="L381" s="22"/>
      <c r="M381" s="22"/>
      <c r="N381" s="22"/>
    </row>
    <row r="382" spans="1:14" ht="15.75">
      <c r="A382" s="22"/>
      <c r="B382" s="22"/>
      <c r="C382" s="20" t="s">
        <v>286</v>
      </c>
      <c r="D382" s="22"/>
      <c r="E382" s="84" t="s">
        <v>498</v>
      </c>
      <c r="F382" s="84" t="s">
        <v>506</v>
      </c>
      <c r="G382" s="84" t="s">
        <v>497</v>
      </c>
      <c r="H382" s="84" t="s">
        <v>503</v>
      </c>
      <c r="I382" s="84"/>
      <c r="J382" s="26"/>
      <c r="K382" s="26">
        <v>1</v>
      </c>
      <c r="L382" s="22"/>
      <c r="M382" s="22"/>
      <c r="N382" s="22"/>
    </row>
    <row r="383" spans="1:14" ht="15.75">
      <c r="A383" s="22"/>
      <c r="B383" s="22"/>
      <c r="C383" s="20" t="s">
        <v>287</v>
      </c>
      <c r="D383" s="22"/>
      <c r="E383" s="84"/>
      <c r="F383" s="84"/>
      <c r="G383" s="84"/>
      <c r="H383" s="84"/>
      <c r="I383" s="84"/>
      <c r="J383" s="26"/>
      <c r="K383" s="26">
        <v>3</v>
      </c>
      <c r="L383" s="22"/>
      <c r="M383" s="22"/>
      <c r="N383" s="22"/>
    </row>
    <row r="384" spans="1:14" ht="15.75">
      <c r="A384" s="22"/>
      <c r="B384" s="22"/>
      <c r="C384" s="20" t="s">
        <v>288</v>
      </c>
      <c r="D384" s="22"/>
      <c r="E384" s="84" t="s">
        <v>501</v>
      </c>
      <c r="F384" s="84" t="s">
        <v>501</v>
      </c>
      <c r="G384" s="84" t="s">
        <v>500</v>
      </c>
      <c r="H384" s="84"/>
      <c r="I384" s="84"/>
      <c r="J384" s="26"/>
      <c r="K384" s="26">
        <v>4</v>
      </c>
      <c r="L384" s="22"/>
      <c r="M384" s="22"/>
      <c r="N384" s="22"/>
    </row>
    <row r="385" spans="1:14" ht="15.75">
      <c r="A385" s="22"/>
      <c r="B385" s="22"/>
      <c r="C385" s="20" t="s">
        <v>289</v>
      </c>
      <c r="D385" s="22"/>
      <c r="E385" s="84" t="s">
        <v>502</v>
      </c>
      <c r="F385" s="84" t="s">
        <v>503</v>
      </c>
      <c r="G385" s="84" t="s">
        <v>507</v>
      </c>
      <c r="H385" s="84" t="s">
        <v>497</v>
      </c>
      <c r="I385" s="84"/>
      <c r="J385" s="26"/>
      <c r="K385" s="26">
        <v>5</v>
      </c>
      <c r="L385" s="22"/>
      <c r="M385" s="22"/>
      <c r="N385" s="22"/>
    </row>
    <row r="386" spans="1:14" ht="1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</row>
    <row r="387" spans="1:14" ht="15.75" thickBo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77"/>
      <c r="L387" s="77"/>
      <c r="M387" s="77"/>
      <c r="N387" s="22"/>
    </row>
    <row r="388" spans="1:14" ht="15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0" t="s">
        <v>279</v>
      </c>
      <c r="L388" s="22"/>
      <c r="M388" s="22"/>
      <c r="N388" s="22"/>
    </row>
    <row r="389" spans="1:14" ht="1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</row>
    <row r="390" spans="1:14" ht="15.75" thickBo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</row>
    <row r="391" spans="1:14" ht="15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53" t="s">
        <v>391</v>
      </c>
      <c r="M391" s="54"/>
      <c r="N391" s="55" t="s">
        <v>453</v>
      </c>
    </row>
    <row r="392" spans="1:14" ht="16.5" thickBot="1">
      <c r="A392" s="22"/>
      <c r="B392" s="20" t="s">
        <v>271</v>
      </c>
      <c r="C392" s="20" t="s">
        <v>490</v>
      </c>
      <c r="D392" s="22"/>
      <c r="E392" s="22"/>
      <c r="F392" s="22"/>
      <c r="G392" s="22"/>
      <c r="H392" s="22"/>
      <c r="I392" s="22"/>
      <c r="J392" s="22"/>
      <c r="K392" s="22"/>
      <c r="L392" s="58">
        <v>39424</v>
      </c>
      <c r="M392" s="59"/>
      <c r="N392" s="31" t="s">
        <v>385</v>
      </c>
    </row>
    <row r="393" spans="1:14" ht="1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</row>
    <row r="394" spans="1:14" ht="1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</row>
    <row r="395" spans="1:14" ht="16.5" thickBot="1">
      <c r="A395" s="22" t="s">
        <v>396</v>
      </c>
      <c r="B395" s="22"/>
      <c r="C395" s="22"/>
      <c r="D395" s="22"/>
      <c r="E395" s="26">
        <v>1</v>
      </c>
      <c r="F395" s="26">
        <v>2</v>
      </c>
      <c r="G395" s="26">
        <v>3</v>
      </c>
      <c r="H395" s="26">
        <v>4</v>
      </c>
      <c r="I395" s="26">
        <v>5</v>
      </c>
      <c r="J395" s="64" t="s">
        <v>272</v>
      </c>
      <c r="K395" s="64" t="s">
        <v>273</v>
      </c>
      <c r="L395" s="22"/>
      <c r="M395" s="22"/>
      <c r="N395" s="22"/>
    </row>
    <row r="396" spans="1:14" ht="15">
      <c r="A396" s="65">
        <v>1</v>
      </c>
      <c r="B396" s="66" t="s">
        <v>436</v>
      </c>
      <c r="C396" s="23" t="s">
        <v>16</v>
      </c>
      <c r="D396" s="67" t="s">
        <v>19</v>
      </c>
      <c r="E396" s="78"/>
      <c r="F396" s="79" t="s">
        <v>493</v>
      </c>
      <c r="G396" s="79" t="s">
        <v>286</v>
      </c>
      <c r="H396" s="79"/>
      <c r="I396" s="80" t="s">
        <v>494</v>
      </c>
      <c r="J396" s="81" t="s">
        <v>495</v>
      </c>
      <c r="K396" s="80" t="s">
        <v>375</v>
      </c>
      <c r="L396" s="22"/>
      <c r="M396" s="22"/>
      <c r="N396" s="22"/>
    </row>
    <row r="397" spans="1:14" ht="15">
      <c r="A397" s="69">
        <v>2</v>
      </c>
      <c r="B397" s="70" t="s">
        <v>148</v>
      </c>
      <c r="C397" s="24" t="s">
        <v>328</v>
      </c>
      <c r="D397" s="71" t="s">
        <v>329</v>
      </c>
      <c r="E397" s="82" t="s">
        <v>284</v>
      </c>
      <c r="F397" s="83"/>
      <c r="G397" s="84" t="s">
        <v>286</v>
      </c>
      <c r="H397" s="84"/>
      <c r="I397" s="85" t="s">
        <v>493</v>
      </c>
      <c r="J397" s="82" t="s">
        <v>288</v>
      </c>
      <c r="K397" s="85" t="s">
        <v>376</v>
      </c>
      <c r="L397" s="22"/>
      <c r="M397" s="22"/>
      <c r="N397" s="22"/>
    </row>
    <row r="398" spans="1:14" ht="15">
      <c r="A398" s="69">
        <v>3</v>
      </c>
      <c r="B398" s="70" t="s">
        <v>135</v>
      </c>
      <c r="C398" s="24" t="s">
        <v>455</v>
      </c>
      <c r="D398" s="71" t="s">
        <v>116</v>
      </c>
      <c r="E398" s="82" t="s">
        <v>517</v>
      </c>
      <c r="F398" s="84" t="s">
        <v>517</v>
      </c>
      <c r="G398" s="83"/>
      <c r="H398" s="84"/>
      <c r="I398" s="85" t="s">
        <v>494</v>
      </c>
      <c r="J398" s="82" t="s">
        <v>494</v>
      </c>
      <c r="K398" s="85" t="s">
        <v>374</v>
      </c>
      <c r="L398" s="22"/>
      <c r="M398" s="22"/>
      <c r="N398" s="22"/>
    </row>
    <row r="399" spans="1:14" ht="15">
      <c r="A399" s="69">
        <v>4</v>
      </c>
      <c r="B399" s="70" t="s">
        <v>432</v>
      </c>
      <c r="C399" s="24" t="s">
        <v>409</v>
      </c>
      <c r="D399" s="71" t="s">
        <v>292</v>
      </c>
      <c r="E399" s="82"/>
      <c r="F399" s="84"/>
      <c r="G399" s="84"/>
      <c r="H399" s="83"/>
      <c r="I399" s="85"/>
      <c r="J399" s="82"/>
      <c r="K399" s="85"/>
      <c r="L399" s="22"/>
      <c r="M399" s="22"/>
      <c r="N399" s="22"/>
    </row>
    <row r="400" spans="1:14" ht="15.75" thickBot="1">
      <c r="A400" s="73">
        <v>5</v>
      </c>
      <c r="B400" s="74" t="s">
        <v>71</v>
      </c>
      <c r="C400" s="25" t="s">
        <v>322</v>
      </c>
      <c r="D400" s="75" t="s">
        <v>72</v>
      </c>
      <c r="E400" s="86" t="s">
        <v>496</v>
      </c>
      <c r="F400" s="87" t="s">
        <v>284</v>
      </c>
      <c r="G400" s="87" t="s">
        <v>496</v>
      </c>
      <c r="H400" s="87"/>
      <c r="I400" s="88"/>
      <c r="J400" s="86" t="s">
        <v>496</v>
      </c>
      <c r="K400" s="89" t="s">
        <v>377</v>
      </c>
      <c r="L400" s="22"/>
      <c r="M400" s="22"/>
      <c r="N400" s="22"/>
    </row>
    <row r="401" spans="1:14" ht="15">
      <c r="A401" s="22"/>
      <c r="B401" s="22"/>
      <c r="C401" s="22"/>
      <c r="D401" s="22"/>
      <c r="E401" s="26"/>
      <c r="F401" s="26"/>
      <c r="G401" s="26"/>
      <c r="H401" s="26"/>
      <c r="I401" s="26"/>
      <c r="J401" s="26"/>
      <c r="K401" s="26"/>
      <c r="L401" s="22"/>
      <c r="M401" s="22"/>
      <c r="N401" s="22"/>
    </row>
    <row r="402" spans="1:14" ht="15">
      <c r="A402" s="22"/>
      <c r="B402" s="22"/>
      <c r="C402" s="22"/>
      <c r="D402" s="22"/>
      <c r="E402" s="26"/>
      <c r="F402" s="26"/>
      <c r="G402" s="26"/>
      <c r="H402" s="26"/>
      <c r="I402" s="26"/>
      <c r="J402" s="26"/>
      <c r="K402" s="26"/>
      <c r="L402" s="22"/>
      <c r="M402" s="22"/>
      <c r="N402" s="22"/>
    </row>
    <row r="403" spans="1:14" ht="15">
      <c r="A403" s="22"/>
      <c r="B403" s="22"/>
      <c r="C403" s="22"/>
      <c r="D403" s="22"/>
      <c r="E403" s="26"/>
      <c r="F403" s="26"/>
      <c r="G403" s="26"/>
      <c r="H403" s="26"/>
      <c r="I403" s="26"/>
      <c r="J403" s="26"/>
      <c r="K403" s="26"/>
      <c r="L403" s="22"/>
      <c r="M403" s="22"/>
      <c r="N403" s="22"/>
    </row>
    <row r="404" spans="1:14" ht="15">
      <c r="A404" s="22"/>
      <c r="B404" s="22"/>
      <c r="C404" s="22"/>
      <c r="D404" s="22"/>
      <c r="E404" s="26"/>
      <c r="F404" s="26"/>
      <c r="G404" s="26"/>
      <c r="H404" s="26"/>
      <c r="I404" s="26"/>
      <c r="J404" s="26"/>
      <c r="K404" s="26"/>
      <c r="L404" s="22"/>
      <c r="M404" s="22"/>
      <c r="N404" s="22"/>
    </row>
    <row r="405" spans="1:14" ht="15">
      <c r="A405" s="22"/>
      <c r="B405" s="22"/>
      <c r="C405" s="22"/>
      <c r="D405" s="22"/>
      <c r="E405" s="26" t="s">
        <v>274</v>
      </c>
      <c r="F405" s="26" t="s">
        <v>275</v>
      </c>
      <c r="G405" s="26" t="s">
        <v>276</v>
      </c>
      <c r="H405" s="26" t="s">
        <v>277</v>
      </c>
      <c r="I405" s="26" t="s">
        <v>278</v>
      </c>
      <c r="J405" s="26"/>
      <c r="K405" s="26" t="s">
        <v>279</v>
      </c>
      <c r="L405" s="22"/>
      <c r="M405" s="22"/>
      <c r="N405" s="22"/>
    </row>
    <row r="406" spans="1:14" ht="15.75">
      <c r="A406" s="22"/>
      <c r="B406" s="22"/>
      <c r="C406" s="20" t="s">
        <v>280</v>
      </c>
      <c r="D406" s="22"/>
      <c r="E406" s="84" t="s">
        <v>499</v>
      </c>
      <c r="F406" s="84" t="s">
        <v>499</v>
      </c>
      <c r="G406" s="84" t="s">
        <v>506</v>
      </c>
      <c r="H406" s="84"/>
      <c r="I406" s="84"/>
      <c r="J406" s="26"/>
      <c r="K406" s="26"/>
      <c r="L406" s="22"/>
      <c r="M406" s="22"/>
      <c r="N406" s="22"/>
    </row>
    <row r="407" spans="1:14" ht="15.75">
      <c r="A407" s="22"/>
      <c r="B407" s="22"/>
      <c r="C407" s="20" t="s">
        <v>281</v>
      </c>
      <c r="D407" s="22"/>
      <c r="E407" s="84"/>
      <c r="F407" s="84"/>
      <c r="G407" s="84"/>
      <c r="H407" s="84"/>
      <c r="I407" s="84"/>
      <c r="J407" s="26"/>
      <c r="K407" s="26">
        <v>3</v>
      </c>
      <c r="L407" s="22"/>
      <c r="M407" s="22"/>
      <c r="N407" s="22"/>
    </row>
    <row r="408" spans="1:14" ht="15.75">
      <c r="A408" s="22"/>
      <c r="B408" s="22"/>
      <c r="C408" s="20" t="s">
        <v>282</v>
      </c>
      <c r="D408" s="22"/>
      <c r="E408" s="84"/>
      <c r="F408" s="84"/>
      <c r="G408" s="84"/>
      <c r="H408" s="84"/>
      <c r="I408" s="84"/>
      <c r="J408" s="26"/>
      <c r="K408" s="26">
        <v>2</v>
      </c>
      <c r="L408" s="22"/>
      <c r="M408" s="22"/>
      <c r="N408" s="22"/>
    </row>
    <row r="409" spans="1:14" ht="15.75">
      <c r="A409" s="22"/>
      <c r="B409" s="22"/>
      <c r="C409" s="20" t="s">
        <v>283</v>
      </c>
      <c r="D409" s="22"/>
      <c r="E409" s="84" t="s">
        <v>499</v>
      </c>
      <c r="F409" s="84" t="s">
        <v>501</v>
      </c>
      <c r="G409" s="84" t="s">
        <v>499</v>
      </c>
      <c r="H409" s="84"/>
      <c r="I409" s="84"/>
      <c r="J409" s="26"/>
      <c r="K409" s="26"/>
      <c r="L409" s="22"/>
      <c r="M409" s="22"/>
      <c r="N409" s="22"/>
    </row>
    <row r="410" spans="1:14" ht="15.75">
      <c r="A410" s="22"/>
      <c r="B410" s="22"/>
      <c r="C410" s="20" t="s">
        <v>284</v>
      </c>
      <c r="D410" s="22"/>
      <c r="E410" s="84" t="s">
        <v>506</v>
      </c>
      <c r="F410" s="84" t="s">
        <v>515</v>
      </c>
      <c r="G410" s="84" t="s">
        <v>498</v>
      </c>
      <c r="H410" s="84" t="s">
        <v>508</v>
      </c>
      <c r="I410" s="84" t="s">
        <v>508</v>
      </c>
      <c r="J410" s="26"/>
      <c r="K410" s="26">
        <v>5</v>
      </c>
      <c r="L410" s="22"/>
      <c r="M410" s="22"/>
      <c r="N410" s="22"/>
    </row>
    <row r="411" spans="1:14" ht="15.75">
      <c r="A411" s="22"/>
      <c r="B411" s="22"/>
      <c r="C411" s="20" t="s">
        <v>285</v>
      </c>
      <c r="D411" s="22"/>
      <c r="E411" s="84" t="s">
        <v>766</v>
      </c>
      <c r="F411" s="84" t="s">
        <v>512</v>
      </c>
      <c r="G411" s="84" t="s">
        <v>500</v>
      </c>
      <c r="H411" s="84" t="s">
        <v>501</v>
      </c>
      <c r="I411" s="84"/>
      <c r="J411" s="26"/>
      <c r="K411" s="26">
        <v>4</v>
      </c>
      <c r="L411" s="22"/>
      <c r="M411" s="22"/>
      <c r="N411" s="22"/>
    </row>
    <row r="412" spans="1:14" ht="15.75">
      <c r="A412" s="22"/>
      <c r="B412" s="22"/>
      <c r="C412" s="20" t="s">
        <v>286</v>
      </c>
      <c r="D412" s="22"/>
      <c r="E412" s="84" t="s">
        <v>506</v>
      </c>
      <c r="F412" s="84" t="s">
        <v>515</v>
      </c>
      <c r="G412" s="84" t="s">
        <v>507</v>
      </c>
      <c r="H412" s="84" t="s">
        <v>498</v>
      </c>
      <c r="I412" s="84" t="s">
        <v>515</v>
      </c>
      <c r="J412" s="26"/>
      <c r="K412" s="26">
        <v>1</v>
      </c>
      <c r="L412" s="22"/>
      <c r="M412" s="22"/>
      <c r="N412" s="22"/>
    </row>
    <row r="413" spans="1:14" ht="15.75">
      <c r="A413" s="22"/>
      <c r="B413" s="22"/>
      <c r="C413" s="20" t="s">
        <v>287</v>
      </c>
      <c r="D413" s="22"/>
      <c r="E413" s="84"/>
      <c r="F413" s="84"/>
      <c r="G413" s="84"/>
      <c r="H413" s="84"/>
      <c r="I413" s="84"/>
      <c r="J413" s="26"/>
      <c r="K413" s="26">
        <v>3</v>
      </c>
      <c r="L413" s="22"/>
      <c r="M413" s="22"/>
      <c r="N413" s="22"/>
    </row>
    <row r="414" spans="1:14" ht="15.75">
      <c r="A414" s="22"/>
      <c r="B414" s="22"/>
      <c r="C414" s="20" t="s">
        <v>288</v>
      </c>
      <c r="D414" s="22"/>
      <c r="E414" s="84" t="s">
        <v>503</v>
      </c>
      <c r="F414" s="84" t="s">
        <v>506</v>
      </c>
      <c r="G414" s="84" t="s">
        <v>508</v>
      </c>
      <c r="H414" s="84" t="s">
        <v>500</v>
      </c>
      <c r="I414" s="84"/>
      <c r="J414" s="26"/>
      <c r="K414" s="26">
        <v>4</v>
      </c>
      <c r="L414" s="22"/>
      <c r="M414" s="22"/>
      <c r="N414" s="22"/>
    </row>
    <row r="415" spans="1:14" ht="15.75">
      <c r="A415" s="22"/>
      <c r="B415" s="22"/>
      <c r="C415" s="20" t="s">
        <v>289</v>
      </c>
      <c r="D415" s="22"/>
      <c r="E415" s="84"/>
      <c r="F415" s="84"/>
      <c r="G415" s="84"/>
      <c r="H415" s="84"/>
      <c r="I415" s="84"/>
      <c r="J415" s="26"/>
      <c r="K415" s="26">
        <v>5</v>
      </c>
      <c r="L415" s="22"/>
      <c r="M415" s="22"/>
      <c r="N415" s="22"/>
    </row>
    <row r="416" spans="1:14" ht="1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</row>
    <row r="417" spans="1:14" ht="15.75" thickBo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77"/>
      <c r="L417" s="77"/>
      <c r="M417" s="77"/>
      <c r="N417" s="22"/>
    </row>
    <row r="418" spans="1:14" ht="15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0" t="s">
        <v>279</v>
      </c>
      <c r="L418" s="22"/>
      <c r="M418" s="22"/>
      <c r="N418" s="22"/>
    </row>
    <row r="419" spans="1:14" ht="1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</row>
    <row r="420" spans="1:14" ht="15.75" thickBo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</row>
    <row r="421" spans="1:14" ht="15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53" t="s">
        <v>391</v>
      </c>
      <c r="M421" s="54"/>
      <c r="N421" s="55" t="s">
        <v>453</v>
      </c>
    </row>
    <row r="422" spans="1:14" ht="16.5" thickBot="1">
      <c r="A422" s="22"/>
      <c r="B422" s="20" t="s">
        <v>483</v>
      </c>
      <c r="C422" s="20" t="s">
        <v>383</v>
      </c>
      <c r="D422" s="22"/>
      <c r="E422" s="22"/>
      <c r="F422" s="22"/>
      <c r="G422" s="22"/>
      <c r="H422" s="22"/>
      <c r="I422" s="22"/>
      <c r="J422" s="22"/>
      <c r="K422" s="22"/>
      <c r="L422" s="58">
        <v>39424</v>
      </c>
      <c r="M422" s="59"/>
      <c r="N422" s="31" t="s">
        <v>385</v>
      </c>
    </row>
    <row r="423" spans="1:14" ht="1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</row>
    <row r="424" spans="1:14" ht="1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</row>
    <row r="425" spans="1:14" ht="16.5" thickBot="1">
      <c r="A425" s="22" t="s">
        <v>397</v>
      </c>
      <c r="B425" s="22"/>
      <c r="C425" s="22"/>
      <c r="D425" s="22"/>
      <c r="E425" s="26">
        <v>1</v>
      </c>
      <c r="F425" s="26">
        <v>2</v>
      </c>
      <c r="G425" s="26">
        <v>3</v>
      </c>
      <c r="H425" s="26">
        <v>4</v>
      </c>
      <c r="I425" s="26">
        <v>5</v>
      </c>
      <c r="J425" s="64" t="s">
        <v>272</v>
      </c>
      <c r="K425" s="64" t="s">
        <v>273</v>
      </c>
      <c r="L425" s="22"/>
      <c r="M425" s="22"/>
      <c r="N425" s="22"/>
    </row>
    <row r="426" spans="1:14" ht="15">
      <c r="A426" s="65">
        <v>1</v>
      </c>
      <c r="B426" s="66" t="s">
        <v>139</v>
      </c>
      <c r="C426" s="23" t="s">
        <v>138</v>
      </c>
      <c r="D426" s="67" t="s">
        <v>116</v>
      </c>
      <c r="E426" s="78"/>
      <c r="F426" s="79" t="s">
        <v>493</v>
      </c>
      <c r="G426" s="79" t="s">
        <v>494</v>
      </c>
      <c r="H426" s="79" t="s">
        <v>494</v>
      </c>
      <c r="I426" s="80" t="s">
        <v>494</v>
      </c>
      <c r="J426" s="81" t="s">
        <v>516</v>
      </c>
      <c r="K426" s="80" t="s">
        <v>374</v>
      </c>
      <c r="L426" s="22"/>
      <c r="M426" s="22"/>
      <c r="N426" s="22"/>
    </row>
    <row r="427" spans="1:14" ht="15">
      <c r="A427" s="69">
        <v>2</v>
      </c>
      <c r="B427" s="70" t="s">
        <v>257</v>
      </c>
      <c r="C427" s="24" t="s">
        <v>464</v>
      </c>
      <c r="D427" s="71" t="s">
        <v>127</v>
      </c>
      <c r="E427" s="82" t="s">
        <v>284</v>
      </c>
      <c r="F427" s="83"/>
      <c r="G427" s="84" t="s">
        <v>494</v>
      </c>
      <c r="H427" s="84" t="s">
        <v>493</v>
      </c>
      <c r="I427" s="85" t="s">
        <v>494</v>
      </c>
      <c r="J427" s="82" t="s">
        <v>493</v>
      </c>
      <c r="K427" s="85" t="s">
        <v>375</v>
      </c>
      <c r="L427" s="22"/>
      <c r="M427" s="22"/>
      <c r="N427" s="22"/>
    </row>
    <row r="428" spans="1:14" ht="15">
      <c r="A428" s="69">
        <v>3</v>
      </c>
      <c r="B428" s="70" t="s">
        <v>42</v>
      </c>
      <c r="C428" s="24" t="s">
        <v>412</v>
      </c>
      <c r="D428" s="71" t="s">
        <v>465</v>
      </c>
      <c r="E428" s="82" t="s">
        <v>496</v>
      </c>
      <c r="F428" s="84" t="s">
        <v>496</v>
      </c>
      <c r="G428" s="83"/>
      <c r="H428" s="84" t="s">
        <v>493</v>
      </c>
      <c r="I428" s="85" t="s">
        <v>517</v>
      </c>
      <c r="J428" s="82" t="s">
        <v>519</v>
      </c>
      <c r="K428" s="85" t="s">
        <v>376</v>
      </c>
      <c r="L428" s="22"/>
      <c r="M428" s="22"/>
      <c r="N428" s="22"/>
    </row>
    <row r="429" spans="1:14" ht="15">
      <c r="A429" s="69">
        <v>4</v>
      </c>
      <c r="B429" s="70" t="s">
        <v>175</v>
      </c>
      <c r="C429" s="24" t="s">
        <v>174</v>
      </c>
      <c r="D429" s="71" t="s">
        <v>176</v>
      </c>
      <c r="E429" s="82" t="s">
        <v>496</v>
      </c>
      <c r="F429" s="84" t="s">
        <v>284</v>
      </c>
      <c r="G429" s="84" t="s">
        <v>284</v>
      </c>
      <c r="H429" s="83"/>
      <c r="I429" s="85" t="s">
        <v>284</v>
      </c>
      <c r="J429" s="82" t="s">
        <v>518</v>
      </c>
      <c r="K429" s="85" t="s">
        <v>378</v>
      </c>
      <c r="L429" s="22"/>
      <c r="M429" s="22"/>
      <c r="N429" s="22"/>
    </row>
    <row r="430" spans="1:14" ht="15.75" thickBot="1">
      <c r="A430" s="73">
        <v>5</v>
      </c>
      <c r="B430" s="74" t="s">
        <v>74</v>
      </c>
      <c r="C430" s="25" t="s">
        <v>59</v>
      </c>
      <c r="D430" s="75" t="s">
        <v>72</v>
      </c>
      <c r="E430" s="86" t="s">
        <v>496</v>
      </c>
      <c r="F430" s="87" t="s">
        <v>496</v>
      </c>
      <c r="G430" s="87" t="s">
        <v>286</v>
      </c>
      <c r="H430" s="87" t="s">
        <v>493</v>
      </c>
      <c r="I430" s="88"/>
      <c r="J430" s="86" t="s">
        <v>284</v>
      </c>
      <c r="K430" s="89" t="s">
        <v>377</v>
      </c>
      <c r="L430" s="22"/>
      <c r="M430" s="22"/>
      <c r="N430" s="22"/>
    </row>
    <row r="431" spans="1:14" ht="15">
      <c r="A431" s="22"/>
      <c r="B431" s="22"/>
      <c r="C431" s="22"/>
      <c r="D431" s="22"/>
      <c r="E431" s="26"/>
      <c r="F431" s="26"/>
      <c r="G431" s="26"/>
      <c r="H431" s="26"/>
      <c r="I431" s="26"/>
      <c r="J431" s="26"/>
      <c r="K431" s="26"/>
      <c r="L431" s="22"/>
      <c r="M431" s="22"/>
      <c r="N431" s="22"/>
    </row>
    <row r="432" spans="1:14" ht="15">
      <c r="A432" s="22"/>
      <c r="B432" s="22"/>
      <c r="C432" s="22"/>
      <c r="D432" s="22"/>
      <c r="E432" s="26"/>
      <c r="F432" s="26"/>
      <c r="G432" s="26"/>
      <c r="H432" s="26"/>
      <c r="I432" s="26"/>
      <c r="J432" s="26"/>
      <c r="K432" s="26"/>
      <c r="L432" s="22"/>
      <c r="M432" s="22"/>
      <c r="N432" s="22"/>
    </row>
    <row r="433" spans="1:14" ht="15">
      <c r="A433" s="22"/>
      <c r="B433" s="22"/>
      <c r="C433" s="22"/>
      <c r="D433" s="22"/>
      <c r="E433" s="26"/>
      <c r="F433" s="26"/>
      <c r="G433" s="26"/>
      <c r="H433" s="26"/>
      <c r="I433" s="26"/>
      <c r="J433" s="26"/>
      <c r="K433" s="26"/>
      <c r="L433" s="22"/>
      <c r="M433" s="22"/>
      <c r="N433" s="22"/>
    </row>
    <row r="434" spans="1:14" ht="15">
      <c r="A434" s="22"/>
      <c r="B434" s="22"/>
      <c r="C434" s="22"/>
      <c r="D434" s="22"/>
      <c r="E434" s="26"/>
      <c r="F434" s="26"/>
      <c r="G434" s="26"/>
      <c r="H434" s="26"/>
      <c r="I434" s="26"/>
      <c r="J434" s="26"/>
      <c r="K434" s="26"/>
      <c r="L434" s="22"/>
      <c r="M434" s="22"/>
      <c r="N434" s="22"/>
    </row>
    <row r="435" spans="1:14" ht="15">
      <c r="A435" s="22"/>
      <c r="B435" s="22"/>
      <c r="C435" s="22"/>
      <c r="D435" s="22"/>
      <c r="E435" s="26" t="s">
        <v>274</v>
      </c>
      <c r="F435" s="26" t="s">
        <v>275</v>
      </c>
      <c r="G435" s="26" t="s">
        <v>276</v>
      </c>
      <c r="H435" s="26" t="s">
        <v>277</v>
      </c>
      <c r="I435" s="26" t="s">
        <v>278</v>
      </c>
      <c r="J435" s="26"/>
      <c r="K435" s="26" t="s">
        <v>279</v>
      </c>
      <c r="L435" s="22"/>
      <c r="M435" s="22"/>
      <c r="N435" s="22"/>
    </row>
    <row r="436" spans="1:14" ht="15.75">
      <c r="A436" s="22"/>
      <c r="B436" s="22"/>
      <c r="C436" s="20" t="s">
        <v>280</v>
      </c>
      <c r="D436" s="22"/>
      <c r="E436" s="84" t="s">
        <v>501</v>
      </c>
      <c r="F436" s="84" t="s">
        <v>511</v>
      </c>
      <c r="G436" s="84" t="s">
        <v>526</v>
      </c>
      <c r="H436" s="84"/>
      <c r="I436" s="84"/>
      <c r="J436" s="26"/>
      <c r="K436" s="26">
        <v>4</v>
      </c>
      <c r="L436" s="22"/>
      <c r="M436" s="22"/>
      <c r="N436" s="22"/>
    </row>
    <row r="437" spans="1:14" ht="15.75">
      <c r="A437" s="22"/>
      <c r="B437" s="22"/>
      <c r="C437" s="20" t="s">
        <v>281</v>
      </c>
      <c r="D437" s="22"/>
      <c r="E437" s="84" t="s">
        <v>497</v>
      </c>
      <c r="F437" s="84" t="s">
        <v>506</v>
      </c>
      <c r="G437" s="84" t="s">
        <v>503</v>
      </c>
      <c r="H437" s="84" t="s">
        <v>504</v>
      </c>
      <c r="I437" s="84"/>
      <c r="J437" s="26"/>
      <c r="K437" s="26">
        <v>5</v>
      </c>
      <c r="L437" s="22"/>
      <c r="M437" s="22"/>
      <c r="N437" s="22"/>
    </row>
    <row r="438" spans="1:14" ht="15.75">
      <c r="A438" s="22"/>
      <c r="B438" s="22"/>
      <c r="C438" s="20" t="s">
        <v>282</v>
      </c>
      <c r="D438" s="22"/>
      <c r="E438" s="84" t="s">
        <v>500</v>
      </c>
      <c r="F438" s="84" t="s">
        <v>499</v>
      </c>
      <c r="G438" s="84" t="s">
        <v>499</v>
      </c>
      <c r="H438" s="84"/>
      <c r="I438" s="84"/>
      <c r="J438" s="26"/>
      <c r="K438" s="26">
        <v>3</v>
      </c>
      <c r="L438" s="22"/>
      <c r="M438" s="22"/>
      <c r="N438" s="22"/>
    </row>
    <row r="439" spans="1:14" ht="15.75">
      <c r="A439" s="22"/>
      <c r="B439" s="22"/>
      <c r="C439" s="20" t="s">
        <v>283</v>
      </c>
      <c r="D439" s="22"/>
      <c r="E439" s="84" t="s">
        <v>506</v>
      </c>
      <c r="F439" s="84" t="s">
        <v>511</v>
      </c>
      <c r="G439" s="84" t="s">
        <v>515</v>
      </c>
      <c r="H439" s="84" t="s">
        <v>497</v>
      </c>
      <c r="I439" s="84" t="s">
        <v>499</v>
      </c>
      <c r="J439" s="26"/>
      <c r="K439" s="26">
        <v>2</v>
      </c>
      <c r="L439" s="22"/>
      <c r="M439" s="22"/>
      <c r="N439" s="22"/>
    </row>
    <row r="440" spans="1:14" ht="15.75">
      <c r="A440" s="22"/>
      <c r="B440" s="22"/>
      <c r="C440" s="20" t="s">
        <v>284</v>
      </c>
      <c r="D440" s="22"/>
      <c r="E440" s="84" t="s">
        <v>499</v>
      </c>
      <c r="F440" s="84" t="s">
        <v>500</v>
      </c>
      <c r="G440" s="84" t="s">
        <v>501</v>
      </c>
      <c r="H440" s="84"/>
      <c r="I440" s="84"/>
      <c r="J440" s="26"/>
      <c r="K440" s="26">
        <v>4</v>
      </c>
      <c r="L440" s="22"/>
      <c r="M440" s="22"/>
      <c r="N440" s="22"/>
    </row>
    <row r="441" spans="1:14" ht="15.75">
      <c r="A441" s="22"/>
      <c r="B441" s="22"/>
      <c r="C441" s="20" t="s">
        <v>285</v>
      </c>
      <c r="D441" s="22"/>
      <c r="E441" s="84" t="s">
        <v>499</v>
      </c>
      <c r="F441" s="84" t="s">
        <v>500</v>
      </c>
      <c r="G441" s="84" t="s">
        <v>526</v>
      </c>
      <c r="H441" s="84"/>
      <c r="I441" s="84"/>
      <c r="J441" s="26"/>
      <c r="K441" s="26">
        <v>1</v>
      </c>
      <c r="L441" s="22"/>
      <c r="M441" s="22"/>
      <c r="N441" s="22"/>
    </row>
    <row r="442" spans="1:14" ht="15.75">
      <c r="A442" s="22"/>
      <c r="B442" s="22"/>
      <c r="C442" s="20" t="s">
        <v>286</v>
      </c>
      <c r="D442" s="22"/>
      <c r="E442" s="84" t="s">
        <v>522</v>
      </c>
      <c r="F442" s="84" t="s">
        <v>504</v>
      </c>
      <c r="G442" s="84" t="s">
        <v>504</v>
      </c>
      <c r="H442" s="84"/>
      <c r="I442" s="84"/>
      <c r="J442" s="26"/>
      <c r="K442" s="26">
        <v>5</v>
      </c>
      <c r="L442" s="22"/>
      <c r="M442" s="22"/>
      <c r="N442" s="22"/>
    </row>
    <row r="443" spans="1:14" ht="15.75">
      <c r="A443" s="22"/>
      <c r="B443" s="22"/>
      <c r="C443" s="20" t="s">
        <v>287</v>
      </c>
      <c r="D443" s="22"/>
      <c r="E443" s="84" t="s">
        <v>497</v>
      </c>
      <c r="F443" s="84" t="s">
        <v>498</v>
      </c>
      <c r="G443" s="84" t="s">
        <v>515</v>
      </c>
      <c r="H443" s="84" t="s">
        <v>514</v>
      </c>
      <c r="I443" s="84"/>
      <c r="J443" s="26"/>
      <c r="K443" s="26">
        <v>3</v>
      </c>
      <c r="L443" s="22"/>
      <c r="M443" s="22"/>
      <c r="N443" s="22"/>
    </row>
    <row r="444" spans="1:14" ht="15.75">
      <c r="A444" s="22"/>
      <c r="B444" s="22"/>
      <c r="C444" s="20" t="s">
        <v>288</v>
      </c>
      <c r="D444" s="22"/>
      <c r="E444" s="84" t="s">
        <v>503</v>
      </c>
      <c r="F444" s="84" t="s">
        <v>502</v>
      </c>
      <c r="G444" s="84" t="s">
        <v>501</v>
      </c>
      <c r="H444" s="84" t="s">
        <v>499</v>
      </c>
      <c r="I444" s="84"/>
      <c r="J444" s="26"/>
      <c r="K444" s="26">
        <v>1</v>
      </c>
      <c r="L444" s="22"/>
      <c r="M444" s="22"/>
      <c r="N444" s="22"/>
    </row>
    <row r="445" spans="1:14" ht="15.75">
      <c r="A445" s="22"/>
      <c r="B445" s="22"/>
      <c r="C445" s="20" t="s">
        <v>289</v>
      </c>
      <c r="D445" s="22"/>
      <c r="E445" s="84" t="s">
        <v>511</v>
      </c>
      <c r="F445" s="84" t="s">
        <v>498</v>
      </c>
      <c r="G445" s="84" t="s">
        <v>507</v>
      </c>
      <c r="H445" s="84" t="s">
        <v>503</v>
      </c>
      <c r="I445" s="84"/>
      <c r="J445" s="26"/>
      <c r="K445" s="26">
        <v>2</v>
      </c>
      <c r="L445" s="22"/>
      <c r="M445" s="22"/>
      <c r="N445" s="22"/>
    </row>
    <row r="446" spans="1:14" ht="1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</row>
    <row r="447" spans="1:14" ht="15.75" thickBo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77"/>
      <c r="L447" s="77"/>
      <c r="M447" s="77"/>
      <c r="N447" s="22"/>
    </row>
    <row r="448" spans="1:14" ht="15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0" t="s">
        <v>279</v>
      </c>
      <c r="L448" s="22"/>
      <c r="M448" s="22"/>
      <c r="N448" s="22"/>
    </row>
    <row r="449" spans="1:14" ht="1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</row>
    <row r="450" spans="1:14" ht="15.75" thickBo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</row>
    <row r="451" spans="1:14" ht="15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53" t="s">
        <v>391</v>
      </c>
      <c r="M451" s="54"/>
      <c r="N451" s="55" t="s">
        <v>453</v>
      </c>
    </row>
    <row r="452" spans="1:14" ht="16.5" thickBot="1">
      <c r="A452" s="22"/>
      <c r="B452" s="20" t="s">
        <v>483</v>
      </c>
      <c r="C452" s="20" t="s">
        <v>381</v>
      </c>
      <c r="D452" s="22"/>
      <c r="E452" s="22"/>
      <c r="F452" s="22"/>
      <c r="G452" s="22"/>
      <c r="H452" s="22"/>
      <c r="I452" s="22"/>
      <c r="J452" s="22"/>
      <c r="K452" s="22"/>
      <c r="L452" s="58">
        <v>39424</v>
      </c>
      <c r="M452" s="59"/>
      <c r="N452" s="31" t="s">
        <v>385</v>
      </c>
    </row>
    <row r="453" spans="1:14" ht="1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</row>
    <row r="454" spans="1:14" ht="1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</row>
    <row r="455" spans="1:14" ht="16.5" thickBot="1">
      <c r="A455" s="22" t="s">
        <v>398</v>
      </c>
      <c r="B455" s="22"/>
      <c r="C455" s="22"/>
      <c r="D455" s="22"/>
      <c r="E455" s="26">
        <v>1</v>
      </c>
      <c r="F455" s="26">
        <v>2</v>
      </c>
      <c r="G455" s="26">
        <v>3</v>
      </c>
      <c r="H455" s="26">
        <v>4</v>
      </c>
      <c r="I455" s="26">
        <v>5</v>
      </c>
      <c r="J455" s="64" t="s">
        <v>272</v>
      </c>
      <c r="K455" s="64" t="s">
        <v>273</v>
      </c>
      <c r="L455" s="22"/>
      <c r="M455" s="22"/>
      <c r="N455" s="22"/>
    </row>
    <row r="456" spans="1:14" ht="15">
      <c r="A456" s="65">
        <v>1</v>
      </c>
      <c r="B456" s="66" t="s">
        <v>82</v>
      </c>
      <c r="C456" s="23" t="s">
        <v>466</v>
      </c>
      <c r="D456" s="67" t="s">
        <v>72</v>
      </c>
      <c r="E456" s="78"/>
      <c r="F456" s="79" t="s">
        <v>493</v>
      </c>
      <c r="G456" s="79" t="s">
        <v>284</v>
      </c>
      <c r="H456" s="79" t="s">
        <v>517</v>
      </c>
      <c r="I456" s="80" t="s">
        <v>284</v>
      </c>
      <c r="J456" s="81" t="s">
        <v>519</v>
      </c>
      <c r="K456" s="80" t="s">
        <v>377</v>
      </c>
      <c r="L456" s="22"/>
      <c r="M456" s="22"/>
      <c r="N456" s="22"/>
    </row>
    <row r="457" spans="1:14" ht="15">
      <c r="A457" s="69">
        <v>2</v>
      </c>
      <c r="B457" s="70" t="s">
        <v>145</v>
      </c>
      <c r="C457" s="24" t="s">
        <v>467</v>
      </c>
      <c r="D457" s="71" t="s">
        <v>146</v>
      </c>
      <c r="E457" s="82" t="s">
        <v>284</v>
      </c>
      <c r="F457" s="83"/>
      <c r="G457" s="84" t="s">
        <v>286</v>
      </c>
      <c r="H457" s="84" t="s">
        <v>494</v>
      </c>
      <c r="I457" s="85" t="s">
        <v>517</v>
      </c>
      <c r="J457" s="82" t="s">
        <v>519</v>
      </c>
      <c r="K457" s="85" t="s">
        <v>376</v>
      </c>
      <c r="L457" s="22"/>
      <c r="M457" s="22"/>
      <c r="N457" s="22"/>
    </row>
    <row r="458" spans="1:14" ht="15">
      <c r="A458" s="69">
        <v>3</v>
      </c>
      <c r="B458" s="70" t="s">
        <v>137</v>
      </c>
      <c r="C458" s="24" t="s">
        <v>38</v>
      </c>
      <c r="D458" s="71" t="s">
        <v>116</v>
      </c>
      <c r="E458" s="82" t="s">
        <v>493</v>
      </c>
      <c r="F458" s="84" t="s">
        <v>517</v>
      </c>
      <c r="G458" s="83"/>
      <c r="H458" s="84" t="s">
        <v>493</v>
      </c>
      <c r="I458" s="85" t="s">
        <v>284</v>
      </c>
      <c r="J458" s="82" t="s">
        <v>493</v>
      </c>
      <c r="K458" s="85" t="s">
        <v>374</v>
      </c>
      <c r="L458" s="22"/>
      <c r="M458" s="22"/>
      <c r="N458" s="22"/>
    </row>
    <row r="459" spans="1:14" ht="15">
      <c r="A459" s="69">
        <v>4</v>
      </c>
      <c r="B459" s="70" t="s">
        <v>212</v>
      </c>
      <c r="C459" s="24" t="s">
        <v>126</v>
      </c>
      <c r="D459" s="71" t="s">
        <v>292</v>
      </c>
      <c r="E459" s="82" t="s">
        <v>286</v>
      </c>
      <c r="F459" s="84" t="s">
        <v>496</v>
      </c>
      <c r="G459" s="84" t="s">
        <v>284</v>
      </c>
      <c r="H459" s="83"/>
      <c r="I459" s="85" t="s">
        <v>493</v>
      </c>
      <c r="J459" s="82" t="s">
        <v>284</v>
      </c>
      <c r="K459" s="85" t="s">
        <v>378</v>
      </c>
      <c r="L459" s="22"/>
      <c r="M459" s="22"/>
      <c r="N459" s="22"/>
    </row>
    <row r="460" spans="1:14" ht="15.75" thickBot="1">
      <c r="A460" s="73">
        <v>5</v>
      </c>
      <c r="B460" s="74" t="s">
        <v>33</v>
      </c>
      <c r="C460" s="25" t="s">
        <v>409</v>
      </c>
      <c r="D460" s="75" t="s">
        <v>34</v>
      </c>
      <c r="E460" s="86" t="s">
        <v>493</v>
      </c>
      <c r="F460" s="87" t="s">
        <v>286</v>
      </c>
      <c r="G460" s="87" t="s">
        <v>493</v>
      </c>
      <c r="H460" s="87" t="s">
        <v>284</v>
      </c>
      <c r="I460" s="88"/>
      <c r="J460" s="86" t="s">
        <v>519</v>
      </c>
      <c r="K460" s="89" t="s">
        <v>375</v>
      </c>
      <c r="L460" s="22"/>
      <c r="M460" s="22"/>
      <c r="N460" s="22"/>
    </row>
    <row r="461" spans="1:14" ht="15">
      <c r="A461" s="22"/>
      <c r="B461" s="22"/>
      <c r="C461" s="22"/>
      <c r="D461" s="22"/>
      <c r="E461" s="26"/>
      <c r="F461" s="26"/>
      <c r="G461" s="26"/>
      <c r="H461" s="26"/>
      <c r="I461" s="26"/>
      <c r="J461" s="26"/>
      <c r="K461" s="26"/>
      <c r="L461" s="22"/>
      <c r="M461" s="22"/>
      <c r="N461" s="22"/>
    </row>
    <row r="462" spans="1:14" ht="15">
      <c r="A462" s="22"/>
      <c r="B462" s="22"/>
      <c r="C462" s="22"/>
      <c r="D462" s="22"/>
      <c r="E462" s="26"/>
      <c r="F462" s="26"/>
      <c r="G462" s="26"/>
      <c r="H462" s="26"/>
      <c r="I462" s="26"/>
      <c r="J462" s="26"/>
      <c r="K462" s="26"/>
      <c r="L462" s="22"/>
      <c r="M462" s="22"/>
      <c r="N462" s="22"/>
    </row>
    <row r="463" spans="1:14" ht="15">
      <c r="A463" s="22"/>
      <c r="B463" s="22"/>
      <c r="C463" s="22"/>
      <c r="D463" s="22"/>
      <c r="E463" s="26"/>
      <c r="F463" s="26"/>
      <c r="G463" s="26"/>
      <c r="H463" s="26"/>
      <c r="I463" s="26"/>
      <c r="J463" s="26"/>
      <c r="K463" s="26"/>
      <c r="L463" s="22"/>
      <c r="M463" s="22"/>
      <c r="N463" s="22"/>
    </row>
    <row r="464" spans="1:14" ht="15">
      <c r="A464" s="22"/>
      <c r="B464" s="22"/>
      <c r="C464" s="22"/>
      <c r="D464" s="22"/>
      <c r="E464" s="26"/>
      <c r="F464" s="26"/>
      <c r="G464" s="26"/>
      <c r="H464" s="26"/>
      <c r="I464" s="26"/>
      <c r="J464" s="26"/>
      <c r="K464" s="26"/>
      <c r="L464" s="22"/>
      <c r="M464" s="22"/>
      <c r="N464" s="22"/>
    </row>
    <row r="465" spans="1:14" ht="15">
      <c r="A465" s="22"/>
      <c r="B465" s="22"/>
      <c r="C465" s="22"/>
      <c r="D465" s="22"/>
      <c r="E465" s="26" t="s">
        <v>274</v>
      </c>
      <c r="F465" s="26" t="s">
        <v>275</v>
      </c>
      <c r="G465" s="26" t="s">
        <v>276</v>
      </c>
      <c r="H465" s="26" t="s">
        <v>277</v>
      </c>
      <c r="I465" s="26" t="s">
        <v>278</v>
      </c>
      <c r="J465" s="26"/>
      <c r="K465" s="26" t="s">
        <v>279</v>
      </c>
      <c r="L465" s="22"/>
      <c r="M465" s="22"/>
      <c r="N465" s="22"/>
    </row>
    <row r="466" spans="1:14" ht="15.75">
      <c r="A466" s="22"/>
      <c r="B466" s="22"/>
      <c r="C466" s="20" t="s">
        <v>280</v>
      </c>
      <c r="D466" s="22"/>
      <c r="E466" s="84" t="s">
        <v>515</v>
      </c>
      <c r="F466" s="84" t="s">
        <v>502</v>
      </c>
      <c r="G466" s="84" t="s">
        <v>498</v>
      </c>
      <c r="H466" s="84" t="s">
        <v>502</v>
      </c>
      <c r="I466" s="84"/>
      <c r="J466" s="26"/>
      <c r="K466" s="26">
        <v>2</v>
      </c>
      <c r="L466" s="22"/>
      <c r="M466" s="22"/>
      <c r="N466" s="22"/>
    </row>
    <row r="467" spans="1:14" ht="15.75">
      <c r="A467" s="22"/>
      <c r="B467" s="22"/>
      <c r="C467" s="20" t="s">
        <v>281</v>
      </c>
      <c r="D467" s="22"/>
      <c r="E467" s="84" t="s">
        <v>501</v>
      </c>
      <c r="F467" s="84" t="s">
        <v>499</v>
      </c>
      <c r="G467" s="84" t="s">
        <v>526</v>
      </c>
      <c r="H467" s="84"/>
      <c r="I467" s="84"/>
      <c r="J467" s="26"/>
      <c r="K467" s="26">
        <v>3</v>
      </c>
      <c r="L467" s="22"/>
      <c r="M467" s="22"/>
      <c r="N467" s="22"/>
    </row>
    <row r="468" spans="1:14" ht="15.75">
      <c r="A468" s="22"/>
      <c r="B468" s="22"/>
      <c r="C468" s="20" t="s">
        <v>282</v>
      </c>
      <c r="D468" s="22"/>
      <c r="E468" s="84" t="s">
        <v>509</v>
      </c>
      <c r="F468" s="84" t="s">
        <v>506</v>
      </c>
      <c r="G468" s="84" t="s">
        <v>504</v>
      </c>
      <c r="H468" s="84" t="s">
        <v>502</v>
      </c>
      <c r="I468" s="84" t="s">
        <v>500</v>
      </c>
      <c r="J468" s="26"/>
      <c r="K468" s="26">
        <v>2</v>
      </c>
      <c r="L468" s="22"/>
      <c r="M468" s="22"/>
      <c r="N468" s="22"/>
    </row>
    <row r="469" spans="1:14" ht="15.75">
      <c r="A469" s="22"/>
      <c r="B469" s="22"/>
      <c r="C469" s="20" t="s">
        <v>283</v>
      </c>
      <c r="D469" s="22"/>
      <c r="E469" s="84" t="s">
        <v>497</v>
      </c>
      <c r="F469" s="84" t="s">
        <v>509</v>
      </c>
      <c r="G469" s="84" t="s">
        <v>504</v>
      </c>
      <c r="H469" s="84" t="s">
        <v>509</v>
      </c>
      <c r="I469" s="84"/>
      <c r="J469" s="26"/>
      <c r="K469" s="26">
        <v>1</v>
      </c>
      <c r="L469" s="22"/>
      <c r="M469" s="22"/>
      <c r="N469" s="22"/>
    </row>
    <row r="470" spans="1:14" ht="15.75">
      <c r="A470" s="22"/>
      <c r="B470" s="22"/>
      <c r="C470" s="20" t="s">
        <v>284</v>
      </c>
      <c r="D470" s="22"/>
      <c r="E470" s="84" t="s">
        <v>523</v>
      </c>
      <c r="F470" s="84" t="s">
        <v>503</v>
      </c>
      <c r="G470" s="84" t="s">
        <v>502</v>
      </c>
      <c r="H470" s="84" t="s">
        <v>507</v>
      </c>
      <c r="I470" s="84"/>
      <c r="J470" s="26"/>
      <c r="K470" s="26">
        <v>5</v>
      </c>
      <c r="L470" s="22"/>
      <c r="M470" s="22"/>
      <c r="N470" s="22"/>
    </row>
    <row r="471" spans="1:14" ht="15.75">
      <c r="A471" s="22"/>
      <c r="B471" s="22"/>
      <c r="C471" s="20" t="s">
        <v>285</v>
      </c>
      <c r="D471" s="22"/>
      <c r="E471" s="84" t="s">
        <v>503</v>
      </c>
      <c r="F471" s="84" t="s">
        <v>508</v>
      </c>
      <c r="G471" s="84" t="s">
        <v>509</v>
      </c>
      <c r="H471" s="84" t="s">
        <v>503</v>
      </c>
      <c r="I471" s="84" t="s">
        <v>503</v>
      </c>
      <c r="J471" s="26"/>
      <c r="K471" s="26">
        <v>4</v>
      </c>
      <c r="L471" s="22"/>
      <c r="M471" s="22"/>
      <c r="N471" s="22"/>
    </row>
    <row r="472" spans="1:14" ht="15.75">
      <c r="A472" s="22"/>
      <c r="B472" s="22"/>
      <c r="C472" s="20" t="s">
        <v>286</v>
      </c>
      <c r="D472" s="22"/>
      <c r="E472" s="84" t="s">
        <v>503</v>
      </c>
      <c r="F472" s="84" t="s">
        <v>497</v>
      </c>
      <c r="G472" s="84" t="s">
        <v>507</v>
      </c>
      <c r="H472" s="84" t="s">
        <v>500</v>
      </c>
      <c r="I472" s="84" t="s">
        <v>514</v>
      </c>
      <c r="J472" s="26"/>
      <c r="K472" s="26">
        <v>1</v>
      </c>
      <c r="L472" s="22"/>
      <c r="M472" s="22"/>
      <c r="N472" s="22"/>
    </row>
    <row r="473" spans="1:14" ht="15.75">
      <c r="A473" s="22"/>
      <c r="B473" s="22"/>
      <c r="C473" s="20" t="s">
        <v>287</v>
      </c>
      <c r="D473" s="22"/>
      <c r="E473" s="84" t="s">
        <v>507</v>
      </c>
      <c r="F473" s="84" t="s">
        <v>511</v>
      </c>
      <c r="G473" s="84" t="s">
        <v>506</v>
      </c>
      <c r="H473" s="84" t="s">
        <v>500</v>
      </c>
      <c r="I473" s="84"/>
      <c r="J473" s="26"/>
      <c r="K473" s="26">
        <v>3</v>
      </c>
      <c r="L473" s="22"/>
      <c r="M473" s="22"/>
      <c r="N473" s="22"/>
    </row>
    <row r="474" spans="1:14" ht="15.75">
      <c r="A474" s="22"/>
      <c r="B474" s="22"/>
      <c r="C474" s="20" t="s">
        <v>288</v>
      </c>
      <c r="D474" s="22"/>
      <c r="E474" s="84" t="s">
        <v>515</v>
      </c>
      <c r="F474" s="84" t="s">
        <v>506</v>
      </c>
      <c r="G474" s="84" t="s">
        <v>506</v>
      </c>
      <c r="H474" s="84" t="s">
        <v>500</v>
      </c>
      <c r="I474" s="84"/>
      <c r="J474" s="26"/>
      <c r="K474" s="26">
        <v>4</v>
      </c>
      <c r="L474" s="22"/>
      <c r="M474" s="22"/>
      <c r="N474" s="22"/>
    </row>
    <row r="475" spans="1:14" ht="15.75">
      <c r="A475" s="22"/>
      <c r="B475" s="22"/>
      <c r="C475" s="20" t="s">
        <v>289</v>
      </c>
      <c r="D475" s="22"/>
      <c r="E475" s="84" t="s">
        <v>525</v>
      </c>
      <c r="F475" s="84" t="s">
        <v>506</v>
      </c>
      <c r="G475" s="84" t="s">
        <v>502</v>
      </c>
      <c r="H475" s="84" t="s">
        <v>504</v>
      </c>
      <c r="I475" s="84"/>
      <c r="J475" s="26"/>
      <c r="K475" s="26">
        <v>5</v>
      </c>
      <c r="L475" s="22"/>
      <c r="M475" s="22"/>
      <c r="N475" s="22"/>
    </row>
    <row r="476" spans="1:14" ht="15">
      <c r="A476" s="22"/>
      <c r="B476" s="22"/>
      <c r="C476" s="22"/>
      <c r="D476" s="22"/>
      <c r="E476" s="26"/>
      <c r="F476" s="26"/>
      <c r="G476" s="26"/>
      <c r="H476" s="26"/>
      <c r="I476" s="26"/>
      <c r="J476" s="26"/>
      <c r="K476" s="26"/>
      <c r="L476" s="22"/>
      <c r="M476" s="22"/>
      <c r="N476" s="22"/>
    </row>
    <row r="477" spans="1:14" ht="15.75" thickBo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77"/>
      <c r="L477" s="77"/>
      <c r="M477" s="77"/>
      <c r="N477" s="22"/>
    </row>
    <row r="478" spans="1:14" ht="15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0" t="s">
        <v>279</v>
      </c>
      <c r="L478" s="22"/>
      <c r="M478" s="22"/>
      <c r="N478" s="22"/>
    </row>
    <row r="479" spans="1:14" ht="1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</row>
    <row r="480" spans="1:14" ht="15.75" thickBo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</row>
    <row r="481" spans="1:14" ht="15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53" t="s">
        <v>391</v>
      </c>
      <c r="M481" s="54"/>
      <c r="N481" s="55" t="s">
        <v>453</v>
      </c>
    </row>
    <row r="482" spans="1:14" ht="16.5" thickBot="1">
      <c r="A482" s="22"/>
      <c r="B482" s="20" t="s">
        <v>271</v>
      </c>
      <c r="C482" s="20" t="s">
        <v>491</v>
      </c>
      <c r="D482" s="22"/>
      <c r="E482" s="22"/>
      <c r="F482" s="22"/>
      <c r="G482" s="22"/>
      <c r="H482" s="22"/>
      <c r="I482" s="22"/>
      <c r="J482" s="22"/>
      <c r="K482" s="22"/>
      <c r="L482" s="58">
        <v>39424</v>
      </c>
      <c r="M482" s="59"/>
      <c r="N482" s="31" t="s">
        <v>385</v>
      </c>
    </row>
    <row r="483" spans="1:14" ht="1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</row>
    <row r="484" spans="1:14" ht="1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</row>
    <row r="485" spans="1:14" ht="16.5" thickBot="1">
      <c r="A485" s="63" t="s">
        <v>399</v>
      </c>
      <c r="B485" s="26"/>
      <c r="C485" s="26"/>
      <c r="D485" s="26"/>
      <c r="E485" s="26">
        <v>1</v>
      </c>
      <c r="F485" s="26">
        <v>2</v>
      </c>
      <c r="G485" s="26">
        <v>3</v>
      </c>
      <c r="H485" s="26">
        <v>4</v>
      </c>
      <c r="I485" s="64" t="s">
        <v>272</v>
      </c>
      <c r="J485" s="64" t="s">
        <v>273</v>
      </c>
      <c r="K485" s="64"/>
      <c r="L485" s="64"/>
      <c r="M485" s="26"/>
      <c r="N485" s="26"/>
    </row>
    <row r="486" spans="1:14" ht="15">
      <c r="A486" s="65">
        <v>1</v>
      </c>
      <c r="B486" s="66" t="s">
        <v>17</v>
      </c>
      <c r="C486" s="23" t="s">
        <v>409</v>
      </c>
      <c r="D486" s="67" t="s">
        <v>470</v>
      </c>
      <c r="E486" s="78"/>
      <c r="F486" s="79" t="s">
        <v>496</v>
      </c>
      <c r="G486" s="79" t="s">
        <v>496</v>
      </c>
      <c r="H486" s="80" t="s">
        <v>493</v>
      </c>
      <c r="I486" s="81" t="s">
        <v>288</v>
      </c>
      <c r="J486" s="80" t="s">
        <v>376</v>
      </c>
      <c r="K486" s="22"/>
      <c r="L486" s="22"/>
      <c r="M486" s="22"/>
      <c r="N486" s="22"/>
    </row>
    <row r="487" spans="1:14" ht="15">
      <c r="A487" s="69">
        <v>2</v>
      </c>
      <c r="B487" s="70" t="s">
        <v>87</v>
      </c>
      <c r="C487" s="24" t="s">
        <v>468</v>
      </c>
      <c r="D487" s="71" t="s">
        <v>72</v>
      </c>
      <c r="E487" s="82" t="s">
        <v>494</v>
      </c>
      <c r="F487" s="83"/>
      <c r="G487" s="84" t="s">
        <v>517</v>
      </c>
      <c r="H487" s="85" t="s">
        <v>493</v>
      </c>
      <c r="I487" s="82" t="s">
        <v>494</v>
      </c>
      <c r="J487" s="85" t="s">
        <v>374</v>
      </c>
      <c r="K487" s="22"/>
      <c r="L487" s="22"/>
      <c r="M487" s="22"/>
      <c r="N487" s="22"/>
    </row>
    <row r="488" spans="1:14" ht="15">
      <c r="A488" s="69">
        <v>3</v>
      </c>
      <c r="B488" s="70" t="s">
        <v>209</v>
      </c>
      <c r="C488" s="24" t="s">
        <v>84</v>
      </c>
      <c r="D488" s="71" t="s">
        <v>469</v>
      </c>
      <c r="E488" s="82" t="s">
        <v>494</v>
      </c>
      <c r="F488" s="84" t="s">
        <v>286</v>
      </c>
      <c r="G488" s="83"/>
      <c r="H488" s="85" t="s">
        <v>493</v>
      </c>
      <c r="I488" s="82" t="s">
        <v>495</v>
      </c>
      <c r="J488" s="85" t="s">
        <v>375</v>
      </c>
      <c r="K488" s="22"/>
      <c r="L488" s="22"/>
      <c r="M488" s="22"/>
      <c r="N488" s="22"/>
    </row>
    <row r="489" spans="1:14" ht="15.75" thickBot="1">
      <c r="A489" s="73">
        <v>4</v>
      </c>
      <c r="B489" s="74" t="s">
        <v>229</v>
      </c>
      <c r="C489" s="25" t="s">
        <v>295</v>
      </c>
      <c r="D489" s="75" t="s">
        <v>127</v>
      </c>
      <c r="E489" s="86" t="s">
        <v>284</v>
      </c>
      <c r="F489" s="87" t="s">
        <v>284</v>
      </c>
      <c r="G489" s="87" t="s">
        <v>284</v>
      </c>
      <c r="H489" s="88"/>
      <c r="I489" s="86" t="s">
        <v>496</v>
      </c>
      <c r="J489" s="89" t="s">
        <v>377</v>
      </c>
      <c r="K489" s="22"/>
      <c r="L489" s="22"/>
      <c r="M489" s="22"/>
      <c r="N489" s="22"/>
    </row>
    <row r="490" spans="1:14" ht="15">
      <c r="A490" s="28"/>
      <c r="B490" s="28"/>
      <c r="C490" s="28"/>
      <c r="D490" s="28"/>
      <c r="E490" s="90"/>
      <c r="F490" s="90"/>
      <c r="G490" s="90"/>
      <c r="H490" s="90"/>
      <c r="I490" s="90"/>
      <c r="J490" s="90"/>
      <c r="K490" s="22"/>
      <c r="L490" s="22"/>
      <c r="M490" s="22"/>
      <c r="N490" s="22"/>
    </row>
    <row r="491" spans="1:14" ht="15">
      <c r="A491" s="28"/>
      <c r="B491" s="28"/>
      <c r="C491" s="28"/>
      <c r="D491" s="28"/>
      <c r="E491" s="90"/>
      <c r="F491" s="90"/>
      <c r="G491" s="90"/>
      <c r="H491" s="90"/>
      <c r="I491" s="90"/>
      <c r="J491" s="90"/>
      <c r="K491" s="22"/>
      <c r="L491" s="22"/>
      <c r="M491" s="22"/>
      <c r="N491" s="22"/>
    </row>
    <row r="492" spans="1:14" ht="15">
      <c r="A492" s="28"/>
      <c r="B492" s="28"/>
      <c r="C492" s="28"/>
      <c r="D492" s="28"/>
      <c r="E492" s="90"/>
      <c r="F492" s="90"/>
      <c r="G492" s="90"/>
      <c r="H492" s="90"/>
      <c r="I492" s="90"/>
      <c r="J492" s="90"/>
      <c r="K492" s="22"/>
      <c r="L492" s="22"/>
      <c r="M492" s="22"/>
      <c r="N492" s="22"/>
    </row>
    <row r="493" spans="1:14" ht="15">
      <c r="A493" s="22"/>
      <c r="B493" s="22"/>
      <c r="C493" s="22"/>
      <c r="D493" s="22"/>
      <c r="E493" s="26"/>
      <c r="F493" s="26"/>
      <c r="G493" s="26"/>
      <c r="H493" s="26"/>
      <c r="I493" s="26"/>
      <c r="J493" s="26"/>
      <c r="K493" s="22"/>
      <c r="L493" s="22"/>
      <c r="M493" s="22"/>
      <c r="N493" s="22"/>
    </row>
    <row r="494" spans="1:14" ht="15">
      <c r="A494" s="22"/>
      <c r="B494" s="22"/>
      <c r="C494" s="22"/>
      <c r="D494" s="22"/>
      <c r="E494" s="26" t="s">
        <v>274</v>
      </c>
      <c r="F494" s="26" t="s">
        <v>275</v>
      </c>
      <c r="G494" s="26" t="s">
        <v>276</v>
      </c>
      <c r="H494" s="26" t="s">
        <v>277</v>
      </c>
      <c r="I494" s="26" t="s">
        <v>278</v>
      </c>
      <c r="J494" s="26"/>
      <c r="K494" s="22" t="s">
        <v>279</v>
      </c>
      <c r="L494" s="22"/>
      <c r="M494" s="22"/>
      <c r="N494" s="22"/>
    </row>
    <row r="495" spans="1:14" ht="15.75">
      <c r="A495" s="22"/>
      <c r="B495" s="22"/>
      <c r="C495" s="20" t="s">
        <v>284</v>
      </c>
      <c r="D495" s="22"/>
      <c r="E495" s="84" t="s">
        <v>502</v>
      </c>
      <c r="F495" s="84" t="s">
        <v>497</v>
      </c>
      <c r="G495" s="84" t="s">
        <v>502</v>
      </c>
      <c r="H495" s="84"/>
      <c r="I495" s="84"/>
      <c r="J495" s="26"/>
      <c r="K495" s="22">
        <v>4</v>
      </c>
      <c r="L495" s="22"/>
      <c r="M495" s="22"/>
      <c r="N495" s="22"/>
    </row>
    <row r="496" spans="1:14" ht="15.75">
      <c r="A496" s="22"/>
      <c r="B496" s="22"/>
      <c r="C496" s="20" t="s">
        <v>281</v>
      </c>
      <c r="D496" s="22"/>
      <c r="E496" s="84" t="s">
        <v>504</v>
      </c>
      <c r="F496" s="84" t="s">
        <v>498</v>
      </c>
      <c r="G496" s="84" t="s">
        <v>502</v>
      </c>
      <c r="H496" s="84" t="s">
        <v>500</v>
      </c>
      <c r="I496" s="84"/>
      <c r="J496" s="26"/>
      <c r="K496" s="22">
        <v>3</v>
      </c>
      <c r="L496" s="22"/>
      <c r="M496" s="22"/>
      <c r="N496" s="22"/>
    </row>
    <row r="497" spans="1:14" ht="15.75">
      <c r="A497" s="22"/>
      <c r="B497" s="22"/>
      <c r="C497" s="20" t="s">
        <v>282</v>
      </c>
      <c r="D497" s="22"/>
      <c r="E497" s="84" t="s">
        <v>501</v>
      </c>
      <c r="F497" s="84" t="s">
        <v>509</v>
      </c>
      <c r="G497" s="84" t="s">
        <v>500</v>
      </c>
      <c r="H497" s="84" t="s">
        <v>500</v>
      </c>
      <c r="I497" s="84"/>
      <c r="J497" s="26"/>
      <c r="K497" s="22"/>
      <c r="L497" s="22"/>
      <c r="M497" s="22"/>
      <c r="N497" s="22"/>
    </row>
    <row r="498" spans="1:14" ht="15.75">
      <c r="A498" s="22"/>
      <c r="B498" s="22"/>
      <c r="C498" s="20" t="s">
        <v>286</v>
      </c>
      <c r="D498" s="22"/>
      <c r="E498" s="84" t="s">
        <v>527</v>
      </c>
      <c r="F498" s="84" t="s">
        <v>507</v>
      </c>
      <c r="G498" s="84" t="s">
        <v>506</v>
      </c>
      <c r="H498" s="84" t="s">
        <v>512</v>
      </c>
      <c r="I498" s="84" t="s">
        <v>512</v>
      </c>
      <c r="J498" s="26"/>
      <c r="K498" s="22"/>
      <c r="L498" s="22"/>
      <c r="M498" s="22"/>
      <c r="N498" s="22"/>
    </row>
    <row r="499" spans="1:14" ht="15.75">
      <c r="A499" s="22"/>
      <c r="B499" s="22"/>
      <c r="C499" s="20" t="s">
        <v>288</v>
      </c>
      <c r="D499" s="22"/>
      <c r="E499" s="84" t="s">
        <v>514</v>
      </c>
      <c r="F499" s="84" t="s">
        <v>497</v>
      </c>
      <c r="G499" s="84" t="s">
        <v>514</v>
      </c>
      <c r="H499" s="84"/>
      <c r="I499" s="84"/>
      <c r="J499" s="26"/>
      <c r="K499" s="22"/>
      <c r="L499" s="22"/>
      <c r="M499" s="22"/>
      <c r="N499" s="22"/>
    </row>
    <row r="500" spans="1:14" ht="15.75">
      <c r="A500" s="22"/>
      <c r="B500" s="22"/>
      <c r="C500" s="20" t="s">
        <v>289</v>
      </c>
      <c r="D500" s="22"/>
      <c r="E500" s="84" t="s">
        <v>500</v>
      </c>
      <c r="F500" s="84" t="s">
        <v>502</v>
      </c>
      <c r="G500" s="84" t="s">
        <v>501</v>
      </c>
      <c r="H500" s="84" t="s">
        <v>503</v>
      </c>
      <c r="I500" s="84"/>
      <c r="J500" s="26"/>
      <c r="K500" s="22"/>
      <c r="L500" s="22"/>
      <c r="M500" s="22"/>
      <c r="N500" s="22"/>
    </row>
    <row r="501" spans="1:14" ht="15">
      <c r="A501" s="22"/>
      <c r="B501" s="22"/>
      <c r="C501" s="22"/>
      <c r="D501" s="22"/>
      <c r="E501" s="26"/>
      <c r="F501" s="26"/>
      <c r="G501" s="26"/>
      <c r="H501" s="26"/>
      <c r="I501" s="26"/>
      <c r="J501" s="26"/>
      <c r="K501" s="22"/>
      <c r="L501" s="22"/>
      <c r="M501" s="22"/>
      <c r="N501" s="22"/>
    </row>
    <row r="502" spans="1:14" ht="1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</row>
    <row r="503" spans="1:14" ht="1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</row>
    <row r="504" spans="1:14" ht="1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</row>
    <row r="505" spans="1:14" ht="1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</row>
    <row r="506" spans="1:14" ht="1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</row>
    <row r="507" spans="1:14" ht="15.75" thickBo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77"/>
      <c r="L507" s="77"/>
      <c r="M507" s="77"/>
      <c r="N507" s="22"/>
    </row>
    <row r="508" spans="1:14" ht="15.7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0" t="s">
        <v>279</v>
      </c>
      <c r="L508" s="22"/>
      <c r="M508" s="22"/>
      <c r="N508" s="22"/>
    </row>
    <row r="509" spans="1:14" ht="1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</row>
    <row r="510" spans="1:14" ht="15.75" thickBo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</row>
    <row r="511" spans="1:14" ht="15.7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53" t="s">
        <v>391</v>
      </c>
      <c r="M511" s="54"/>
      <c r="N511" s="55" t="s">
        <v>453</v>
      </c>
    </row>
    <row r="512" spans="1:14" ht="16.5" thickBot="1">
      <c r="A512" s="22"/>
      <c r="B512" s="20" t="s">
        <v>271</v>
      </c>
      <c r="C512" s="20" t="s">
        <v>492</v>
      </c>
      <c r="D512" s="22"/>
      <c r="E512" s="22"/>
      <c r="F512" s="22"/>
      <c r="G512" s="22"/>
      <c r="H512" s="22"/>
      <c r="I512" s="22"/>
      <c r="J512" s="22"/>
      <c r="K512" s="22"/>
      <c r="L512" s="58">
        <v>39424</v>
      </c>
      <c r="M512" s="59"/>
      <c r="N512" s="31" t="s">
        <v>385</v>
      </c>
    </row>
    <row r="513" spans="1:14" ht="1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</row>
    <row r="514" spans="1:14" ht="1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</row>
    <row r="515" spans="1:14" ht="16.5" thickBot="1">
      <c r="A515" s="22" t="s">
        <v>400</v>
      </c>
      <c r="B515" s="22"/>
      <c r="C515" s="22"/>
      <c r="D515" s="22"/>
      <c r="E515" s="26">
        <v>1</v>
      </c>
      <c r="F515" s="26">
        <v>2</v>
      </c>
      <c r="G515" s="26">
        <v>3</v>
      </c>
      <c r="H515" s="26">
        <v>4</v>
      </c>
      <c r="I515" s="26">
        <v>5</v>
      </c>
      <c r="J515" s="64" t="s">
        <v>272</v>
      </c>
      <c r="K515" s="64" t="s">
        <v>273</v>
      </c>
      <c r="L515" s="22"/>
      <c r="M515" s="22"/>
      <c r="N515" s="22"/>
    </row>
    <row r="516" spans="1:14" ht="15">
      <c r="A516" s="65">
        <v>1</v>
      </c>
      <c r="B516" s="66" t="s">
        <v>388</v>
      </c>
      <c r="C516" s="23" t="s">
        <v>412</v>
      </c>
      <c r="D516" s="67" t="s">
        <v>202</v>
      </c>
      <c r="E516" s="78"/>
      <c r="F516" s="79" t="s">
        <v>494</v>
      </c>
      <c r="G516" s="79" t="s">
        <v>286</v>
      </c>
      <c r="H516" s="79" t="s">
        <v>284</v>
      </c>
      <c r="I516" s="80" t="s">
        <v>493</v>
      </c>
      <c r="J516" s="81" t="s">
        <v>519</v>
      </c>
      <c r="K516" s="80" t="s">
        <v>375</v>
      </c>
      <c r="L516" s="22"/>
      <c r="M516" s="22"/>
      <c r="N516" s="22"/>
    </row>
    <row r="517" spans="1:14" ht="15">
      <c r="A517" s="69">
        <v>2</v>
      </c>
      <c r="B517" s="70" t="s">
        <v>162</v>
      </c>
      <c r="C517" s="24" t="s">
        <v>332</v>
      </c>
      <c r="D517" s="71" t="s">
        <v>302</v>
      </c>
      <c r="E517" s="82" t="s">
        <v>496</v>
      </c>
      <c r="F517" s="83"/>
      <c r="G517" s="84" t="s">
        <v>493</v>
      </c>
      <c r="H517" s="84" t="s">
        <v>496</v>
      </c>
      <c r="I517" s="85" t="s">
        <v>494</v>
      </c>
      <c r="J517" s="82" t="s">
        <v>519</v>
      </c>
      <c r="K517" s="85" t="s">
        <v>376</v>
      </c>
      <c r="L517" s="22"/>
      <c r="M517" s="22"/>
      <c r="N517" s="22"/>
    </row>
    <row r="518" spans="1:14" ht="15">
      <c r="A518" s="69">
        <v>3</v>
      </c>
      <c r="B518" s="70" t="s">
        <v>2</v>
      </c>
      <c r="C518" s="24" t="s">
        <v>471</v>
      </c>
      <c r="D518" s="71" t="s">
        <v>329</v>
      </c>
      <c r="E518" s="82" t="s">
        <v>517</v>
      </c>
      <c r="F518" s="84" t="s">
        <v>284</v>
      </c>
      <c r="G518" s="83"/>
      <c r="H518" s="84" t="s">
        <v>286</v>
      </c>
      <c r="I518" s="85" t="s">
        <v>286</v>
      </c>
      <c r="J518" s="82" t="s">
        <v>284</v>
      </c>
      <c r="K518" s="85" t="s">
        <v>378</v>
      </c>
      <c r="L518" s="22"/>
      <c r="M518" s="22"/>
      <c r="N518" s="22"/>
    </row>
    <row r="519" spans="1:14" ht="15">
      <c r="A519" s="69">
        <v>4</v>
      </c>
      <c r="B519" s="70" t="s">
        <v>119</v>
      </c>
      <c r="C519" s="24" t="s">
        <v>38</v>
      </c>
      <c r="D519" s="71" t="s">
        <v>31</v>
      </c>
      <c r="E519" s="82" t="s">
        <v>493</v>
      </c>
      <c r="F519" s="84" t="s">
        <v>494</v>
      </c>
      <c r="G519" s="84" t="s">
        <v>517</v>
      </c>
      <c r="H519" s="83"/>
      <c r="I519" s="85" t="s">
        <v>494</v>
      </c>
      <c r="J519" s="82" t="s">
        <v>516</v>
      </c>
      <c r="K519" s="85" t="s">
        <v>374</v>
      </c>
      <c r="L519" s="22"/>
      <c r="M519" s="22"/>
      <c r="N519" s="22"/>
    </row>
    <row r="520" spans="1:14" ht="15.75" thickBot="1">
      <c r="A520" s="73">
        <v>5</v>
      </c>
      <c r="B520" s="74" t="s">
        <v>65</v>
      </c>
      <c r="C520" s="25" t="s">
        <v>297</v>
      </c>
      <c r="D520" s="75" t="s">
        <v>298</v>
      </c>
      <c r="E520" s="86" t="s">
        <v>284</v>
      </c>
      <c r="F520" s="87" t="s">
        <v>496</v>
      </c>
      <c r="G520" s="87" t="s">
        <v>517</v>
      </c>
      <c r="H520" s="87" t="s">
        <v>496</v>
      </c>
      <c r="I520" s="88"/>
      <c r="J520" s="86" t="s">
        <v>284</v>
      </c>
      <c r="K520" s="89" t="s">
        <v>377</v>
      </c>
      <c r="L520" s="22"/>
      <c r="M520" s="22"/>
      <c r="N520" s="22"/>
    </row>
    <row r="521" spans="1:14" ht="15">
      <c r="A521" s="22"/>
      <c r="B521" s="22"/>
      <c r="C521" s="22"/>
      <c r="D521" s="22"/>
      <c r="E521" s="26"/>
      <c r="F521" s="26"/>
      <c r="G521" s="26"/>
      <c r="H521" s="26"/>
      <c r="I521" s="26"/>
      <c r="J521" s="26"/>
      <c r="K521" s="26"/>
      <c r="L521" s="22"/>
      <c r="M521" s="22"/>
      <c r="N521" s="22"/>
    </row>
    <row r="522" spans="1:14" ht="15">
      <c r="A522" s="22"/>
      <c r="B522" s="22"/>
      <c r="C522" s="22"/>
      <c r="D522" s="22"/>
      <c r="E522" s="26"/>
      <c r="F522" s="26"/>
      <c r="G522" s="26"/>
      <c r="H522" s="26"/>
      <c r="I522" s="26"/>
      <c r="J522" s="26"/>
      <c r="K522" s="26"/>
      <c r="L522" s="22"/>
      <c r="M522" s="22"/>
      <c r="N522" s="22"/>
    </row>
    <row r="523" spans="1:14" ht="15">
      <c r="A523" s="22"/>
      <c r="B523" s="22"/>
      <c r="C523" s="22"/>
      <c r="D523" s="22"/>
      <c r="E523" s="26"/>
      <c r="F523" s="26"/>
      <c r="G523" s="26"/>
      <c r="H523" s="26"/>
      <c r="I523" s="26"/>
      <c r="J523" s="26"/>
      <c r="K523" s="26"/>
      <c r="L523" s="22"/>
      <c r="M523" s="22"/>
      <c r="N523" s="22"/>
    </row>
    <row r="524" spans="1:14" ht="15">
      <c r="A524" s="22"/>
      <c r="B524" s="22"/>
      <c r="C524" s="22"/>
      <c r="D524" s="22"/>
      <c r="E524" s="26"/>
      <c r="F524" s="26"/>
      <c r="G524" s="26"/>
      <c r="H524" s="26"/>
      <c r="I524" s="26"/>
      <c r="J524" s="26"/>
      <c r="K524" s="26"/>
      <c r="L524" s="22"/>
      <c r="M524" s="22"/>
      <c r="N524" s="22"/>
    </row>
    <row r="525" spans="1:14" ht="15">
      <c r="A525" s="22"/>
      <c r="B525" s="22"/>
      <c r="C525" s="22"/>
      <c r="D525" s="22"/>
      <c r="E525" s="26" t="s">
        <v>274</v>
      </c>
      <c r="F525" s="26" t="s">
        <v>275</v>
      </c>
      <c r="G525" s="26" t="s">
        <v>276</v>
      </c>
      <c r="H525" s="26" t="s">
        <v>277</v>
      </c>
      <c r="I525" s="26" t="s">
        <v>278</v>
      </c>
      <c r="J525" s="26"/>
      <c r="K525" s="26" t="s">
        <v>279</v>
      </c>
      <c r="L525" s="22"/>
      <c r="M525" s="22"/>
      <c r="N525" s="22"/>
    </row>
    <row r="526" spans="1:14" ht="15.75">
      <c r="A526" s="22"/>
      <c r="B526" s="22"/>
      <c r="C526" s="20" t="s">
        <v>280</v>
      </c>
      <c r="D526" s="22"/>
      <c r="E526" s="84" t="s">
        <v>500</v>
      </c>
      <c r="F526" s="84" t="s">
        <v>503</v>
      </c>
      <c r="G526" s="84" t="s">
        <v>497</v>
      </c>
      <c r="H526" s="84" t="s">
        <v>498</v>
      </c>
      <c r="I526" s="84"/>
      <c r="J526" s="26"/>
      <c r="K526" s="26"/>
      <c r="L526" s="22"/>
      <c r="M526" s="22"/>
      <c r="N526" s="22"/>
    </row>
    <row r="527" spans="1:14" ht="15.75">
      <c r="A527" s="22"/>
      <c r="B527" s="22"/>
      <c r="C527" s="20" t="s">
        <v>281</v>
      </c>
      <c r="D527" s="22"/>
      <c r="E527" s="84" t="s">
        <v>497</v>
      </c>
      <c r="F527" s="84" t="s">
        <v>515</v>
      </c>
      <c r="G527" s="84" t="s">
        <v>502</v>
      </c>
      <c r="H527" s="84"/>
      <c r="I527" s="84"/>
      <c r="J527" s="26"/>
      <c r="K527" s="26">
        <v>3</v>
      </c>
      <c r="L527" s="22"/>
      <c r="M527" s="22"/>
      <c r="N527" s="22"/>
    </row>
    <row r="528" spans="1:14" ht="15.75">
      <c r="A528" s="22"/>
      <c r="B528" s="22"/>
      <c r="C528" s="20" t="s">
        <v>282</v>
      </c>
      <c r="D528" s="22"/>
      <c r="E528" s="84" t="s">
        <v>508</v>
      </c>
      <c r="F528" s="84" t="s">
        <v>498</v>
      </c>
      <c r="G528" s="84" t="s">
        <v>507</v>
      </c>
      <c r="H528" s="84" t="s">
        <v>509</v>
      </c>
      <c r="I528" s="84"/>
      <c r="J528" s="26"/>
      <c r="K528" s="26">
        <v>2</v>
      </c>
      <c r="L528" s="22"/>
      <c r="M528" s="22"/>
      <c r="N528" s="22"/>
    </row>
    <row r="529" spans="1:14" ht="15.75">
      <c r="A529" s="22"/>
      <c r="B529" s="22"/>
      <c r="C529" s="20" t="s">
        <v>283</v>
      </c>
      <c r="D529" s="22"/>
      <c r="E529" s="84" t="s">
        <v>503</v>
      </c>
      <c r="F529" s="84" t="s">
        <v>760</v>
      </c>
      <c r="G529" s="84" t="s">
        <v>504</v>
      </c>
      <c r="H529" s="84" t="s">
        <v>514</v>
      </c>
      <c r="I529" s="84" t="s">
        <v>514</v>
      </c>
      <c r="J529" s="26"/>
      <c r="K529" s="26"/>
      <c r="L529" s="22"/>
      <c r="M529" s="22"/>
      <c r="N529" s="22"/>
    </row>
    <row r="530" spans="1:14" ht="15.75">
      <c r="A530" s="22"/>
      <c r="B530" s="22"/>
      <c r="C530" s="20" t="s">
        <v>284</v>
      </c>
      <c r="D530" s="22"/>
      <c r="E530" s="84" t="s">
        <v>497</v>
      </c>
      <c r="F530" s="84" t="s">
        <v>515</v>
      </c>
      <c r="G530" s="84" t="s">
        <v>504</v>
      </c>
      <c r="H530" s="84" t="s">
        <v>501</v>
      </c>
      <c r="I530" s="84" t="s">
        <v>497</v>
      </c>
      <c r="J530" s="26"/>
      <c r="K530" s="26">
        <v>5</v>
      </c>
      <c r="L530" s="22"/>
      <c r="M530" s="22"/>
      <c r="N530" s="22"/>
    </row>
    <row r="531" spans="1:14" ht="15.75">
      <c r="A531" s="22"/>
      <c r="B531" s="22"/>
      <c r="C531" s="20" t="s">
        <v>285</v>
      </c>
      <c r="D531" s="22"/>
      <c r="E531" s="84" t="s">
        <v>500</v>
      </c>
      <c r="F531" s="84" t="s">
        <v>506</v>
      </c>
      <c r="G531" s="84" t="s">
        <v>511</v>
      </c>
      <c r="H531" s="84"/>
      <c r="I531" s="84"/>
      <c r="J531" s="26"/>
      <c r="K531" s="26"/>
      <c r="L531" s="22"/>
      <c r="M531" s="22"/>
      <c r="N531" s="22"/>
    </row>
    <row r="532" spans="1:14" ht="15.75">
      <c r="A532" s="22"/>
      <c r="B532" s="22"/>
      <c r="C532" s="20" t="s">
        <v>286</v>
      </c>
      <c r="D532" s="22"/>
      <c r="E532" s="84" t="s">
        <v>526</v>
      </c>
      <c r="F532" s="84" t="s">
        <v>515</v>
      </c>
      <c r="G532" s="84" t="s">
        <v>506</v>
      </c>
      <c r="H532" s="84" t="s">
        <v>503</v>
      </c>
      <c r="I532" s="84"/>
      <c r="J532" s="26"/>
      <c r="K532" s="26">
        <v>1</v>
      </c>
      <c r="L532" s="22"/>
      <c r="M532" s="22"/>
      <c r="N532" s="22"/>
    </row>
    <row r="533" spans="1:14" ht="15.75">
      <c r="A533" s="22"/>
      <c r="B533" s="22"/>
      <c r="C533" s="20" t="s">
        <v>287</v>
      </c>
      <c r="D533" s="22"/>
      <c r="E533" s="84" t="s">
        <v>500</v>
      </c>
      <c r="F533" s="84" t="s">
        <v>499</v>
      </c>
      <c r="G533" s="84" t="s">
        <v>498</v>
      </c>
      <c r="H533" s="84"/>
      <c r="I533" s="84"/>
      <c r="J533" s="26"/>
      <c r="K533" s="26">
        <v>3</v>
      </c>
      <c r="L533" s="22"/>
      <c r="M533" s="22"/>
      <c r="N533" s="22"/>
    </row>
    <row r="534" spans="1:14" ht="15.75">
      <c r="A534" s="22"/>
      <c r="B534" s="22"/>
      <c r="C534" s="20" t="s">
        <v>288</v>
      </c>
      <c r="D534" s="22"/>
      <c r="E534" s="84" t="s">
        <v>503</v>
      </c>
      <c r="F534" s="84" t="s">
        <v>500</v>
      </c>
      <c r="G534" s="84" t="s">
        <v>506</v>
      </c>
      <c r="H534" s="84"/>
      <c r="I534" s="84"/>
      <c r="J534" s="26"/>
      <c r="K534" s="26">
        <v>4</v>
      </c>
      <c r="L534" s="22"/>
      <c r="M534" s="22"/>
      <c r="N534" s="22"/>
    </row>
    <row r="535" spans="1:14" ht="15.75">
      <c r="A535" s="22"/>
      <c r="B535" s="22"/>
      <c r="C535" s="20" t="s">
        <v>289</v>
      </c>
      <c r="D535" s="22"/>
      <c r="E535" s="84" t="s">
        <v>499</v>
      </c>
      <c r="F535" s="84" t="s">
        <v>507</v>
      </c>
      <c r="G535" s="84" t="s">
        <v>514</v>
      </c>
      <c r="H535" s="84" t="s">
        <v>506</v>
      </c>
      <c r="I535" s="84" t="s">
        <v>528</v>
      </c>
      <c r="J535" s="26"/>
      <c r="K535" s="26">
        <v>5</v>
      </c>
      <c r="L535" s="22"/>
      <c r="M535" s="22"/>
      <c r="N535" s="22"/>
    </row>
    <row r="536" spans="1:14" ht="1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</row>
    <row r="537" spans="1:14" ht="15.75" thickBo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77"/>
      <c r="L537" s="77"/>
      <c r="M537" s="77"/>
      <c r="N537" s="22"/>
    </row>
    <row r="538" spans="1:14" ht="15.7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0" t="s">
        <v>279</v>
      </c>
      <c r="L538" s="22"/>
      <c r="M538" s="22"/>
      <c r="N538" s="22"/>
    </row>
    <row r="539" spans="1:14" ht="1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</row>
    <row r="540" spans="1:14" ht="1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3"/>
  <sheetViews>
    <sheetView zoomScalePageLayoutView="0" workbookViewId="0" topLeftCell="A1">
      <selection activeCell="I57" sqref="I57"/>
    </sheetView>
  </sheetViews>
  <sheetFormatPr defaultColWidth="9.140625" defaultRowHeight="12.75"/>
  <cols>
    <col min="1" max="1" width="3.28125" style="0" customWidth="1"/>
    <col min="6" max="6" width="9.140625" style="37" customWidth="1"/>
    <col min="8" max="8" width="9.140625" style="37" customWidth="1"/>
    <col min="10" max="10" width="9.140625" style="37" customWidth="1"/>
    <col min="12" max="12" width="12.7109375" style="0" bestFit="1" customWidth="1"/>
  </cols>
  <sheetData>
    <row r="1" spans="12:14" ht="15.75">
      <c r="L1" s="29" t="s">
        <v>304</v>
      </c>
      <c r="M1" s="3"/>
      <c r="N1" s="30" t="s">
        <v>354</v>
      </c>
    </row>
    <row r="2" spans="2:14" ht="16.5" thickBot="1">
      <c r="B2" s="1" t="s">
        <v>355</v>
      </c>
      <c r="L2" s="5">
        <v>39425</v>
      </c>
      <c r="M2" s="6"/>
      <c r="N2" s="31" t="s">
        <v>373</v>
      </c>
    </row>
    <row r="3" ht="12.75">
      <c r="C3" s="41" t="s">
        <v>360</v>
      </c>
    </row>
    <row r="4" spans="2:10" ht="12.75">
      <c r="B4" t="s">
        <v>298</v>
      </c>
      <c r="C4">
        <f>F4+H4+J4</f>
        <v>43</v>
      </c>
      <c r="E4" t="s">
        <v>91</v>
      </c>
      <c r="F4" s="42">
        <v>3</v>
      </c>
      <c r="G4" t="s">
        <v>320</v>
      </c>
      <c r="H4" s="42">
        <v>9</v>
      </c>
      <c r="I4" t="s">
        <v>363</v>
      </c>
      <c r="J4" s="42">
        <v>31</v>
      </c>
    </row>
    <row r="5" spans="6:10" ht="12.75">
      <c r="F5" s="42"/>
      <c r="H5" s="42"/>
      <c r="J5" s="42"/>
    </row>
    <row r="6" spans="2:10" ht="12.75">
      <c r="B6" t="s">
        <v>31</v>
      </c>
      <c r="C6">
        <f aca="true" t="shared" si="0" ref="C6:C16">F6+H6+J6</f>
        <v>52</v>
      </c>
      <c r="E6" t="s">
        <v>364</v>
      </c>
      <c r="F6" s="42">
        <v>4</v>
      </c>
      <c r="G6" t="s">
        <v>365</v>
      </c>
      <c r="H6" s="42">
        <v>17</v>
      </c>
      <c r="I6" t="s">
        <v>268</v>
      </c>
      <c r="J6" s="42">
        <v>31</v>
      </c>
    </row>
    <row r="7" spans="6:10" ht="12.75">
      <c r="F7" s="42"/>
      <c r="H7" s="42"/>
      <c r="J7" s="42"/>
    </row>
    <row r="8" spans="2:10" ht="12.75">
      <c r="B8" t="s">
        <v>329</v>
      </c>
      <c r="C8">
        <f t="shared" si="0"/>
        <v>60</v>
      </c>
      <c r="E8" t="s">
        <v>148</v>
      </c>
      <c r="F8" s="42">
        <v>16</v>
      </c>
      <c r="G8" t="s">
        <v>153</v>
      </c>
      <c r="H8" s="42">
        <v>15</v>
      </c>
      <c r="I8" t="s">
        <v>154</v>
      </c>
      <c r="J8" s="42">
        <v>29</v>
      </c>
    </row>
    <row r="9" spans="6:10" ht="12.75">
      <c r="F9" s="42"/>
      <c r="H9" s="42"/>
      <c r="J9" s="42"/>
    </row>
    <row r="10" spans="2:10" ht="12.75">
      <c r="B10" t="s">
        <v>302</v>
      </c>
      <c r="C10">
        <f t="shared" si="0"/>
        <v>66</v>
      </c>
      <c r="E10" t="s">
        <v>164</v>
      </c>
      <c r="F10" s="42">
        <v>12</v>
      </c>
      <c r="G10" t="s">
        <v>162</v>
      </c>
      <c r="H10" s="42">
        <v>23</v>
      </c>
      <c r="I10" t="s">
        <v>9</v>
      </c>
      <c r="J10" s="42">
        <v>31</v>
      </c>
    </row>
    <row r="11" spans="6:10" ht="12.75">
      <c r="F11" s="42"/>
      <c r="H11" s="42"/>
      <c r="J11" s="42"/>
    </row>
    <row r="12" spans="2:10" ht="12.75">
      <c r="B12" t="s">
        <v>72</v>
      </c>
      <c r="C12">
        <f t="shared" si="0"/>
        <v>68</v>
      </c>
      <c r="E12" t="s">
        <v>85</v>
      </c>
      <c r="F12" s="42">
        <v>13</v>
      </c>
      <c r="G12" t="s">
        <v>77</v>
      </c>
      <c r="H12" s="42">
        <v>24</v>
      </c>
      <c r="I12" t="s">
        <v>71</v>
      </c>
      <c r="J12" s="42">
        <v>31</v>
      </c>
    </row>
    <row r="13" spans="6:10" ht="12.75">
      <c r="F13" s="42"/>
      <c r="H13" s="42"/>
      <c r="J13" s="42"/>
    </row>
    <row r="14" spans="2:10" ht="12.75">
      <c r="B14" t="s">
        <v>358</v>
      </c>
      <c r="C14">
        <f t="shared" si="0"/>
        <v>74</v>
      </c>
      <c r="E14" t="s">
        <v>348</v>
      </c>
      <c r="F14" s="42">
        <v>19</v>
      </c>
      <c r="G14" t="s">
        <v>248</v>
      </c>
      <c r="H14" s="42">
        <v>30</v>
      </c>
      <c r="I14" t="s">
        <v>216</v>
      </c>
      <c r="J14" s="42">
        <v>25</v>
      </c>
    </row>
    <row r="15" spans="6:10" ht="12.75">
      <c r="F15" s="42"/>
      <c r="H15" s="42"/>
      <c r="J15" s="42"/>
    </row>
    <row r="16" spans="2:10" ht="12.75">
      <c r="B16" t="s">
        <v>359</v>
      </c>
      <c r="C16">
        <f t="shared" si="0"/>
        <v>90</v>
      </c>
      <c r="E16" t="s">
        <v>324</v>
      </c>
      <c r="F16" s="42">
        <v>28</v>
      </c>
      <c r="G16" t="s">
        <v>237</v>
      </c>
      <c r="H16" s="42">
        <v>31</v>
      </c>
      <c r="I16" t="s">
        <v>350</v>
      </c>
      <c r="J16" s="42">
        <v>31</v>
      </c>
    </row>
    <row r="36" ht="13.5" thickBot="1"/>
    <row r="37" spans="1:14" ht="15.75">
      <c r="A37" s="2"/>
      <c r="B37" s="2"/>
      <c r="C37" s="2"/>
      <c r="D37" s="2"/>
      <c r="E37" s="2"/>
      <c r="F37" s="8"/>
      <c r="G37" s="2"/>
      <c r="H37" s="8"/>
      <c r="I37" s="2"/>
      <c r="J37" s="8"/>
      <c r="K37" s="2"/>
      <c r="L37" s="29" t="s">
        <v>304</v>
      </c>
      <c r="M37" s="3"/>
      <c r="N37" s="30" t="s">
        <v>354</v>
      </c>
    </row>
    <row r="38" spans="1:14" ht="16.5" thickBot="1">
      <c r="A38" s="2"/>
      <c r="B38" s="4"/>
      <c r="C38" s="4"/>
      <c r="D38" s="2"/>
      <c r="E38" s="8"/>
      <c r="F38" s="8"/>
      <c r="G38" s="2"/>
      <c r="H38" s="8"/>
      <c r="I38" s="2"/>
      <c r="J38" s="8"/>
      <c r="K38" s="2"/>
      <c r="L38" s="5">
        <v>39425</v>
      </c>
      <c r="M38" s="6"/>
      <c r="N38" s="31" t="s">
        <v>373</v>
      </c>
    </row>
    <row r="39" spans="1:14" ht="15">
      <c r="A39" s="2"/>
      <c r="B39" s="2"/>
      <c r="C39" s="2"/>
      <c r="D39" s="2"/>
      <c r="E39" s="2"/>
      <c r="F39" s="8"/>
      <c r="G39" s="2"/>
      <c r="H39" s="8"/>
      <c r="I39" s="2"/>
      <c r="J39" s="8"/>
      <c r="K39" s="2"/>
      <c r="L39" s="2"/>
      <c r="M39" s="2"/>
      <c r="N39" s="2"/>
    </row>
    <row r="40" spans="1:14" ht="15">
      <c r="A40" s="2"/>
      <c r="B40" s="2"/>
      <c r="C40" s="2"/>
      <c r="D40" s="2"/>
      <c r="E40" s="2"/>
      <c r="F40" s="8"/>
      <c r="G40" s="2"/>
      <c r="H40" s="8"/>
      <c r="I40" s="2"/>
      <c r="J40" s="8"/>
      <c r="K40" s="2"/>
      <c r="L40" s="2"/>
      <c r="M40" s="2"/>
      <c r="N40" s="2"/>
    </row>
    <row r="41" spans="1:14" ht="15">
      <c r="A41" s="2"/>
      <c r="B41" s="2"/>
      <c r="C41" s="2"/>
      <c r="D41" s="2"/>
      <c r="E41" s="2"/>
      <c r="F41" s="8"/>
      <c r="G41" s="2"/>
      <c r="H41" s="8"/>
      <c r="I41" s="2"/>
      <c r="J41" s="8"/>
      <c r="K41" s="2"/>
      <c r="L41" s="2"/>
      <c r="M41" s="2"/>
      <c r="N41" s="2"/>
    </row>
    <row r="42" spans="1:14" ht="15">
      <c r="A42" s="2"/>
      <c r="B42" s="2"/>
      <c r="C42" s="2"/>
      <c r="D42" s="2"/>
      <c r="E42" s="2"/>
      <c r="F42" s="8"/>
      <c r="G42" s="2"/>
      <c r="H42" s="8"/>
      <c r="I42" s="2"/>
      <c r="J42" s="8"/>
      <c r="K42" s="2"/>
      <c r="L42" s="2"/>
      <c r="M42" s="2"/>
      <c r="N42" s="2"/>
    </row>
    <row r="43" spans="1:14" ht="15">
      <c r="A43" s="2"/>
      <c r="B43" s="2"/>
      <c r="C43" s="2"/>
      <c r="D43" s="2"/>
      <c r="E43" s="2"/>
      <c r="F43" s="8"/>
      <c r="G43" s="2"/>
      <c r="H43" s="8"/>
      <c r="I43" s="2"/>
      <c r="J43" s="8"/>
      <c r="K43" s="2"/>
      <c r="L43" s="2"/>
      <c r="M43" s="2"/>
      <c r="N43" s="2"/>
    </row>
    <row r="44" spans="1:14" ht="15">
      <c r="A44" s="15">
        <v>1</v>
      </c>
      <c r="B44" s="32"/>
      <c r="C44" s="33"/>
      <c r="D44" s="33"/>
      <c r="E44" s="2"/>
      <c r="F44" s="8"/>
      <c r="G44" s="2"/>
      <c r="H44" s="8"/>
      <c r="I44" s="2"/>
      <c r="J44" s="8"/>
      <c r="K44" s="2"/>
      <c r="L44" s="2"/>
      <c r="M44" s="2"/>
      <c r="N44" s="2"/>
    </row>
    <row r="45" spans="1:14" ht="15">
      <c r="A45" s="2"/>
      <c r="B45" s="8"/>
      <c r="C45" s="2"/>
      <c r="D45" s="34"/>
      <c r="E45" s="33"/>
      <c r="F45" s="32" t="s">
        <v>29</v>
      </c>
      <c r="G45" s="33"/>
      <c r="H45" s="8"/>
      <c r="I45" s="2"/>
      <c r="J45" s="8"/>
      <c r="K45" s="2"/>
      <c r="L45" s="2"/>
      <c r="M45" s="2"/>
      <c r="N45" s="2"/>
    </row>
    <row r="46" spans="1:14" ht="15">
      <c r="A46" s="15">
        <v>2</v>
      </c>
      <c r="B46" s="32"/>
      <c r="C46" s="33"/>
      <c r="D46" s="35"/>
      <c r="E46" s="2"/>
      <c r="F46" s="8"/>
      <c r="G46" s="34"/>
      <c r="H46" s="8"/>
      <c r="I46" s="2"/>
      <c r="J46" s="8"/>
      <c r="K46" s="2"/>
      <c r="L46" s="2"/>
      <c r="M46" s="2"/>
      <c r="N46" s="2"/>
    </row>
    <row r="47" spans="1:14" ht="15">
      <c r="A47" s="2"/>
      <c r="B47" s="8"/>
      <c r="C47" s="2"/>
      <c r="D47" s="2"/>
      <c r="E47" s="2"/>
      <c r="F47" s="8"/>
      <c r="G47" s="34"/>
      <c r="H47" s="32"/>
      <c r="I47" s="33" t="s">
        <v>29</v>
      </c>
      <c r="J47" s="32"/>
      <c r="K47" s="2"/>
      <c r="L47" s="2"/>
      <c r="M47" s="2"/>
      <c r="N47" s="2"/>
    </row>
    <row r="48" spans="1:14" ht="15">
      <c r="A48" s="15">
        <v>3</v>
      </c>
      <c r="B48" s="32"/>
      <c r="C48" s="33"/>
      <c r="D48" s="33"/>
      <c r="E48" s="2"/>
      <c r="F48" s="8"/>
      <c r="G48" s="34"/>
      <c r="H48" s="8"/>
      <c r="I48" s="22" t="s">
        <v>617</v>
      </c>
      <c r="J48" s="103"/>
      <c r="K48" s="22"/>
      <c r="L48" s="22"/>
      <c r="M48" s="22"/>
      <c r="N48" s="2"/>
    </row>
    <row r="49" spans="1:14" ht="15">
      <c r="A49" s="2"/>
      <c r="B49" s="8"/>
      <c r="C49" s="2"/>
      <c r="D49" s="34"/>
      <c r="E49" s="33"/>
      <c r="F49" s="32" t="s">
        <v>329</v>
      </c>
      <c r="G49" s="35"/>
      <c r="H49" s="8"/>
      <c r="I49" s="22"/>
      <c r="J49" s="103"/>
      <c r="K49" s="22"/>
      <c r="L49" s="22"/>
      <c r="M49" s="22"/>
      <c r="N49" s="2"/>
    </row>
    <row r="50" spans="1:14" ht="15">
      <c r="A50" s="15">
        <v>4</v>
      </c>
      <c r="B50" s="32"/>
      <c r="C50" s="33"/>
      <c r="D50" s="35"/>
      <c r="E50" s="2"/>
      <c r="F50" s="26"/>
      <c r="G50" s="2"/>
      <c r="H50" s="8"/>
      <c r="I50" s="22"/>
      <c r="J50" s="103"/>
      <c r="K50" s="22"/>
      <c r="L50" s="22"/>
      <c r="M50" s="22"/>
      <c r="N50" s="2"/>
    </row>
    <row r="51" spans="1:14" ht="15">
      <c r="A51" s="2"/>
      <c r="B51" s="8"/>
      <c r="C51" s="2"/>
      <c r="D51" s="2"/>
      <c r="E51" s="2"/>
      <c r="F51" s="8"/>
      <c r="G51" s="2"/>
      <c r="H51" s="8"/>
      <c r="I51" s="22"/>
      <c r="J51" s="103"/>
      <c r="K51" s="36"/>
      <c r="L51" s="36" t="s">
        <v>31</v>
      </c>
      <c r="M51" s="22"/>
      <c r="N51" s="2"/>
    </row>
    <row r="52" spans="1:14" ht="15">
      <c r="A52" s="15">
        <v>5</v>
      </c>
      <c r="B52" s="32"/>
      <c r="C52" s="33"/>
      <c r="D52" s="33"/>
      <c r="E52" s="2"/>
      <c r="F52" s="8"/>
      <c r="G52" s="2"/>
      <c r="H52" s="8"/>
      <c r="I52" s="22"/>
      <c r="J52" s="103"/>
      <c r="K52" s="22"/>
      <c r="L52" s="22" t="s">
        <v>618</v>
      </c>
      <c r="M52" s="22"/>
      <c r="N52" s="2"/>
    </row>
    <row r="53" spans="1:14" ht="15">
      <c r="A53" s="2"/>
      <c r="B53" s="8"/>
      <c r="C53" s="2"/>
      <c r="D53" s="34"/>
      <c r="E53" s="33"/>
      <c r="F53" s="32" t="s">
        <v>302</v>
      </c>
      <c r="G53" s="33"/>
      <c r="H53" s="8"/>
      <c r="I53" s="22"/>
      <c r="J53" s="103"/>
      <c r="K53" s="22"/>
      <c r="L53" s="22"/>
      <c r="M53" s="22"/>
      <c r="N53" s="2"/>
    </row>
    <row r="54" spans="1:14" ht="15">
      <c r="A54" s="15">
        <v>6</v>
      </c>
      <c r="B54" s="32"/>
      <c r="C54" s="33"/>
      <c r="D54" s="35"/>
      <c r="E54" s="2"/>
      <c r="F54" s="8"/>
      <c r="G54" s="34"/>
      <c r="H54" s="8"/>
      <c r="I54" s="22"/>
      <c r="J54" s="103"/>
      <c r="K54" s="22"/>
      <c r="L54" s="22"/>
      <c r="M54" s="22"/>
      <c r="N54" s="2"/>
    </row>
    <row r="55" spans="1:14" ht="15">
      <c r="A55" s="2"/>
      <c r="B55" s="8"/>
      <c r="C55" s="2"/>
      <c r="D55" s="2"/>
      <c r="E55" s="2"/>
      <c r="F55" s="8"/>
      <c r="G55" s="34"/>
      <c r="H55" s="32"/>
      <c r="I55" s="36" t="s">
        <v>31</v>
      </c>
      <c r="J55" s="104"/>
      <c r="K55" s="22"/>
      <c r="L55" s="22"/>
      <c r="M55" s="22"/>
      <c r="N55" s="2"/>
    </row>
    <row r="56" spans="1:14" ht="15">
      <c r="A56" s="15">
        <v>7</v>
      </c>
      <c r="B56" s="32"/>
      <c r="C56" s="33"/>
      <c r="D56" s="33"/>
      <c r="E56" s="2"/>
      <c r="F56" s="8"/>
      <c r="G56" s="34"/>
      <c r="H56" s="8"/>
      <c r="I56" s="22" t="s">
        <v>620</v>
      </c>
      <c r="J56" s="26"/>
      <c r="K56" s="22"/>
      <c r="L56" s="22"/>
      <c r="M56" s="22"/>
      <c r="N56" s="2"/>
    </row>
    <row r="57" spans="1:14" ht="15">
      <c r="A57" s="2"/>
      <c r="B57" s="8"/>
      <c r="C57" s="2"/>
      <c r="D57" s="34"/>
      <c r="E57" s="33"/>
      <c r="F57" s="43" t="s">
        <v>31</v>
      </c>
      <c r="G57" s="35"/>
      <c r="H57" s="8"/>
      <c r="I57" s="22"/>
      <c r="J57" s="26"/>
      <c r="K57" s="22"/>
      <c r="L57" s="22"/>
      <c r="M57" s="22"/>
      <c r="N57" s="2"/>
    </row>
    <row r="58" spans="1:14" ht="15">
      <c r="A58" s="15">
        <v>8</v>
      </c>
      <c r="B58" s="32"/>
      <c r="C58" s="33"/>
      <c r="D58" s="35"/>
      <c r="E58" s="2"/>
      <c r="F58" s="8"/>
      <c r="G58" s="2"/>
      <c r="H58" s="8"/>
      <c r="I58" s="2"/>
      <c r="J58" s="8"/>
      <c r="K58" s="2"/>
      <c r="L58" s="2"/>
      <c r="M58" s="2"/>
      <c r="N58" s="2"/>
    </row>
    <row r="59" spans="1:14" ht="15">
      <c r="A59" s="2"/>
      <c r="B59" s="8"/>
      <c r="C59" s="2"/>
      <c r="D59" s="2"/>
      <c r="E59" s="2"/>
      <c r="F59" s="8"/>
      <c r="G59" s="2"/>
      <c r="H59" s="8"/>
      <c r="I59" s="2"/>
      <c r="J59" s="8"/>
      <c r="K59" s="2"/>
      <c r="L59" s="2"/>
      <c r="M59" s="2"/>
      <c r="N59" s="2"/>
    </row>
    <row r="60" spans="1:14" ht="15">
      <c r="A60" s="2"/>
      <c r="B60" s="2"/>
      <c r="C60" s="2"/>
      <c r="D60" s="2"/>
      <c r="E60" s="2"/>
      <c r="F60" s="8"/>
      <c r="G60" s="2"/>
      <c r="H60" s="8"/>
      <c r="I60" s="2"/>
      <c r="J60" s="8"/>
      <c r="K60" s="2"/>
      <c r="L60" s="2"/>
      <c r="M60" s="2"/>
      <c r="N60" s="2"/>
    </row>
    <row r="61" spans="1:14" ht="15">
      <c r="A61" s="2"/>
      <c r="B61" s="2"/>
      <c r="C61" s="2"/>
      <c r="D61" s="2"/>
      <c r="E61" s="2"/>
      <c r="F61" s="8"/>
      <c r="G61" s="2"/>
      <c r="H61" s="8"/>
      <c r="I61" s="2"/>
      <c r="J61" s="8"/>
      <c r="K61" s="2"/>
      <c r="L61" s="2"/>
      <c r="M61" s="2"/>
      <c r="N61" s="2"/>
    </row>
    <row r="62" spans="1:14" ht="15">
      <c r="A62" s="2"/>
      <c r="B62" s="2"/>
      <c r="C62" s="2"/>
      <c r="D62" s="2"/>
      <c r="E62" s="2"/>
      <c r="F62" s="8"/>
      <c r="G62" s="2"/>
      <c r="H62" s="8"/>
      <c r="I62" s="2"/>
      <c r="J62" s="8"/>
      <c r="K62" s="2"/>
      <c r="L62" s="2"/>
      <c r="M62" s="2"/>
      <c r="N62" s="2"/>
    </row>
    <row r="63" spans="1:14" ht="15">
      <c r="A63" s="2"/>
      <c r="B63" s="2"/>
      <c r="C63" s="2"/>
      <c r="D63" s="2"/>
      <c r="E63" s="2"/>
      <c r="F63" s="8"/>
      <c r="G63" s="2"/>
      <c r="H63" s="8"/>
      <c r="I63" s="2"/>
      <c r="J63" s="8"/>
      <c r="K63" s="2"/>
      <c r="L63" s="2"/>
      <c r="M63" s="2"/>
      <c r="N63" s="2"/>
    </row>
    <row r="64" spans="1:14" ht="15">
      <c r="A64" s="2"/>
      <c r="B64" s="2"/>
      <c r="C64" s="2"/>
      <c r="D64" s="2"/>
      <c r="E64" s="2"/>
      <c r="F64" s="8"/>
      <c r="G64" s="2"/>
      <c r="H64" s="8"/>
      <c r="I64" s="2"/>
      <c r="J64" s="8"/>
      <c r="K64" s="2"/>
      <c r="L64" s="2"/>
      <c r="M64" s="2"/>
      <c r="N64" s="2"/>
    </row>
    <row r="65" spans="1:14" ht="15">
      <c r="A65" s="2"/>
      <c r="B65" s="2"/>
      <c r="C65" s="2"/>
      <c r="D65" s="2"/>
      <c r="E65" s="2"/>
      <c r="F65" s="8"/>
      <c r="G65" s="2"/>
      <c r="H65" s="8"/>
      <c r="I65" s="2"/>
      <c r="J65" s="8"/>
      <c r="K65" s="2"/>
      <c r="L65" s="2"/>
      <c r="M65" s="2"/>
      <c r="N65" s="2"/>
    </row>
    <row r="66" spans="1:14" ht="15.75" thickBot="1">
      <c r="A66" s="2"/>
      <c r="B66" s="2"/>
      <c r="C66" s="2"/>
      <c r="D66" s="2"/>
      <c r="E66" s="2"/>
      <c r="F66" s="8"/>
      <c r="G66" s="2"/>
      <c r="H66" s="8"/>
      <c r="I66" s="2"/>
      <c r="J66" s="8"/>
      <c r="K66" s="2"/>
      <c r="L66" s="2"/>
      <c r="M66" s="2"/>
      <c r="N66" s="2"/>
    </row>
    <row r="67" spans="1:14" ht="15.75">
      <c r="A67" s="2"/>
      <c r="B67" s="2"/>
      <c r="C67" s="22"/>
      <c r="D67" s="2"/>
      <c r="E67" s="2"/>
      <c r="F67" s="8"/>
      <c r="G67" s="2"/>
      <c r="H67" s="8"/>
      <c r="I67" s="2"/>
      <c r="J67" s="8"/>
      <c r="K67" s="2"/>
      <c r="L67" s="29" t="s">
        <v>304</v>
      </c>
      <c r="M67" s="3"/>
      <c r="N67" s="30" t="s">
        <v>354</v>
      </c>
    </row>
    <row r="68" spans="1:14" ht="16.5" thickBot="1">
      <c r="A68" s="2"/>
      <c r="B68" s="4" t="s">
        <v>271</v>
      </c>
      <c r="C68" s="20"/>
      <c r="D68" s="2"/>
      <c r="E68" s="2"/>
      <c r="F68" s="8"/>
      <c r="G68" s="2"/>
      <c r="H68" s="8"/>
      <c r="I68" s="2"/>
      <c r="J68" s="8"/>
      <c r="K68" s="2"/>
      <c r="L68" s="5">
        <v>39425</v>
      </c>
      <c r="M68" s="6"/>
      <c r="N68" s="31" t="s">
        <v>373</v>
      </c>
    </row>
    <row r="69" spans="1:14" ht="15">
      <c r="A69" s="2"/>
      <c r="B69" s="2"/>
      <c r="C69" s="22"/>
      <c r="D69" s="2"/>
      <c r="E69" s="2"/>
      <c r="F69" s="8"/>
      <c r="G69" s="2"/>
      <c r="H69" s="8"/>
      <c r="I69" s="2"/>
      <c r="J69" s="8"/>
      <c r="K69" s="2"/>
      <c r="L69" s="2"/>
      <c r="M69" s="2"/>
      <c r="N69" s="2"/>
    </row>
    <row r="70" spans="1:14" ht="15">
      <c r="A70" s="2"/>
      <c r="B70" s="2"/>
      <c r="C70" s="22"/>
      <c r="D70" s="2"/>
      <c r="E70" s="2"/>
      <c r="F70" s="8"/>
      <c r="G70" s="2"/>
      <c r="H70" s="8"/>
      <c r="I70" s="2"/>
      <c r="J70" s="8"/>
      <c r="K70" s="2"/>
      <c r="L70" s="2"/>
      <c r="M70" s="2"/>
      <c r="N70" s="2"/>
    </row>
    <row r="71" spans="1:14" ht="16.5" thickBot="1">
      <c r="A71" s="7" t="s">
        <v>306</v>
      </c>
      <c r="B71" s="8"/>
      <c r="C71" s="26"/>
      <c r="D71" s="8"/>
      <c r="E71" s="8">
        <v>1</v>
      </c>
      <c r="F71" s="8">
        <v>2</v>
      </c>
      <c r="G71" s="8">
        <v>3</v>
      </c>
      <c r="H71" s="8">
        <v>4</v>
      </c>
      <c r="I71" s="9" t="s">
        <v>272</v>
      </c>
      <c r="J71" s="9" t="s">
        <v>273</v>
      </c>
      <c r="K71" s="9"/>
      <c r="L71" s="9"/>
      <c r="M71" s="8"/>
      <c r="N71" s="8"/>
    </row>
    <row r="72" spans="1:14" ht="15">
      <c r="A72" s="10">
        <v>1</v>
      </c>
      <c r="B72" s="11" t="s">
        <v>298</v>
      </c>
      <c r="C72" s="23"/>
      <c r="D72" s="12"/>
      <c r="E72" s="78"/>
      <c r="F72" s="79" t="s">
        <v>617</v>
      </c>
      <c r="G72" s="79" t="s">
        <v>617</v>
      </c>
      <c r="H72" s="80"/>
      <c r="I72" s="81" t="s">
        <v>534</v>
      </c>
      <c r="J72" s="80" t="s">
        <v>374</v>
      </c>
      <c r="K72" s="2"/>
      <c r="L72" s="2"/>
      <c r="M72" s="2"/>
      <c r="N72" s="2"/>
    </row>
    <row r="73" spans="1:14" ht="15">
      <c r="A73" s="13">
        <v>2</v>
      </c>
      <c r="B73" s="14" t="s">
        <v>302</v>
      </c>
      <c r="C73" s="24"/>
      <c r="D73" s="16"/>
      <c r="E73" s="82" t="s">
        <v>285</v>
      </c>
      <c r="F73" s="83"/>
      <c r="G73" s="84" t="s">
        <v>618</v>
      </c>
      <c r="H73" s="85"/>
      <c r="I73" s="82" t="s">
        <v>536</v>
      </c>
      <c r="J73" s="85" t="s">
        <v>375</v>
      </c>
      <c r="K73" s="2"/>
      <c r="L73" s="2"/>
      <c r="M73" s="2"/>
      <c r="N73" s="2"/>
    </row>
    <row r="74" spans="1:14" ht="15">
      <c r="A74" s="13">
        <v>3</v>
      </c>
      <c r="B74" s="14" t="s">
        <v>358</v>
      </c>
      <c r="C74" s="24"/>
      <c r="D74" s="16"/>
      <c r="E74" s="82" t="s">
        <v>285</v>
      </c>
      <c r="F74" s="84" t="s">
        <v>287</v>
      </c>
      <c r="G74" s="83"/>
      <c r="H74" s="85"/>
      <c r="I74" s="82" t="s">
        <v>535</v>
      </c>
      <c r="J74" s="85" t="s">
        <v>376</v>
      </c>
      <c r="K74" s="2"/>
      <c r="L74" s="2"/>
      <c r="M74" s="2"/>
      <c r="N74" s="2"/>
    </row>
    <row r="75" spans="1:14" ht="15.75" thickBot="1">
      <c r="A75" s="17">
        <v>4</v>
      </c>
      <c r="B75" s="18"/>
      <c r="C75" s="25"/>
      <c r="D75" s="19"/>
      <c r="E75" s="86"/>
      <c r="F75" s="87"/>
      <c r="G75" s="87"/>
      <c r="H75" s="88"/>
      <c r="I75" s="86"/>
      <c r="J75" s="89"/>
      <c r="K75" s="2"/>
      <c r="L75" s="2"/>
      <c r="M75" s="2"/>
      <c r="N75" s="2"/>
    </row>
    <row r="76" spans="1:14" ht="15">
      <c r="A76" s="27"/>
      <c r="B76" s="27"/>
      <c r="C76" s="28"/>
      <c r="D76" s="27"/>
      <c r="E76" s="90"/>
      <c r="F76" s="90"/>
      <c r="G76" s="90"/>
      <c r="H76" s="90"/>
      <c r="I76" s="90"/>
      <c r="J76" s="90"/>
      <c r="K76" s="2"/>
      <c r="L76" s="2"/>
      <c r="M76" s="2"/>
      <c r="N76" s="2"/>
    </row>
    <row r="77" spans="1:14" ht="15">
      <c r="A77" s="27"/>
      <c r="B77" s="27"/>
      <c r="C77" s="28"/>
      <c r="D77" s="27"/>
      <c r="E77" s="90"/>
      <c r="F77" s="90"/>
      <c r="G77" s="90"/>
      <c r="H77" s="90"/>
      <c r="I77" s="90"/>
      <c r="J77" s="90"/>
      <c r="K77" s="2"/>
      <c r="L77" s="2"/>
      <c r="M77" s="2"/>
      <c r="N77" s="2"/>
    </row>
    <row r="78" spans="1:14" ht="15">
      <c r="A78" s="27"/>
      <c r="B78" s="27"/>
      <c r="C78" s="28"/>
      <c r="D78" s="27"/>
      <c r="E78" s="90"/>
      <c r="F78" s="90"/>
      <c r="G78" s="90"/>
      <c r="H78" s="90"/>
      <c r="I78" s="90"/>
      <c r="J78" s="90"/>
      <c r="K78" s="2"/>
      <c r="L78" s="2"/>
      <c r="M78" s="2"/>
      <c r="N78" s="2"/>
    </row>
    <row r="79" spans="1:14" ht="15">
      <c r="A79" s="2"/>
      <c r="B79" s="2"/>
      <c r="C79" s="22"/>
      <c r="D79" s="2"/>
      <c r="E79" s="26"/>
      <c r="F79" s="26"/>
      <c r="G79" s="26"/>
      <c r="H79" s="26"/>
      <c r="I79" s="26"/>
      <c r="J79" s="26"/>
      <c r="K79" s="2"/>
      <c r="L79" s="2"/>
      <c r="M79" s="2"/>
      <c r="N79" s="2"/>
    </row>
    <row r="80" spans="1:14" ht="15">
      <c r="A80" s="2"/>
      <c r="B80" s="2"/>
      <c r="C80" s="22"/>
      <c r="D80" s="2"/>
      <c r="E80" s="26" t="s">
        <v>274</v>
      </c>
      <c r="F80" s="26" t="s">
        <v>275</v>
      </c>
      <c r="G80" s="26" t="s">
        <v>276</v>
      </c>
      <c r="H80" s="26" t="s">
        <v>277</v>
      </c>
      <c r="I80" s="26" t="s">
        <v>278</v>
      </c>
      <c r="J80" s="26"/>
      <c r="K80" s="2" t="s">
        <v>279</v>
      </c>
      <c r="L80" s="2"/>
      <c r="M80" s="2"/>
      <c r="N80" s="2"/>
    </row>
    <row r="81" spans="1:14" ht="15.75">
      <c r="A81" s="2"/>
      <c r="B81" s="2"/>
      <c r="C81" s="20" t="s">
        <v>284</v>
      </c>
      <c r="D81" s="2"/>
      <c r="E81" s="84"/>
      <c r="F81" s="84"/>
      <c r="G81" s="84"/>
      <c r="H81" s="84"/>
      <c r="I81" s="84"/>
      <c r="J81" s="26"/>
      <c r="K81" s="2" t="s">
        <v>302</v>
      </c>
      <c r="L81" s="2"/>
      <c r="M81" s="2"/>
      <c r="N81" s="2"/>
    </row>
    <row r="82" spans="1:14" ht="15.75">
      <c r="A82" s="2"/>
      <c r="B82" s="2"/>
      <c r="C82" s="20" t="s">
        <v>281</v>
      </c>
      <c r="D82" s="2"/>
      <c r="E82" s="84"/>
      <c r="F82" s="84"/>
      <c r="G82" s="84"/>
      <c r="H82" s="84"/>
      <c r="I82" s="84"/>
      <c r="J82" s="26"/>
      <c r="K82" s="2"/>
      <c r="L82" s="2"/>
      <c r="M82" s="2"/>
      <c r="N82" s="2"/>
    </row>
    <row r="83" spans="1:14" ht="15.75">
      <c r="A83" s="2"/>
      <c r="B83" s="2"/>
      <c r="C83" s="20" t="s">
        <v>282</v>
      </c>
      <c r="D83" s="2"/>
      <c r="E83" s="84"/>
      <c r="F83" s="84"/>
      <c r="G83" s="84"/>
      <c r="H83" s="84"/>
      <c r="I83" s="84"/>
      <c r="J83" s="26"/>
      <c r="K83" s="2"/>
      <c r="L83" s="2"/>
      <c r="M83" s="2"/>
      <c r="N83" s="2"/>
    </row>
    <row r="84" spans="1:14" ht="15.75">
      <c r="A84" s="2"/>
      <c r="B84" s="2"/>
      <c r="C84" s="20" t="s">
        <v>286</v>
      </c>
      <c r="D84" s="2"/>
      <c r="E84" s="84"/>
      <c r="F84" s="84"/>
      <c r="G84" s="84"/>
      <c r="H84" s="84"/>
      <c r="I84" s="84"/>
      <c r="J84" s="26"/>
      <c r="K84" s="2" t="s">
        <v>298</v>
      </c>
      <c r="L84" s="2"/>
      <c r="M84" s="2"/>
      <c r="N84" s="2"/>
    </row>
    <row r="85" spans="1:14" ht="15.75">
      <c r="A85" s="2"/>
      <c r="B85" s="2"/>
      <c r="C85" s="20" t="s">
        <v>288</v>
      </c>
      <c r="D85" s="2"/>
      <c r="E85" s="84"/>
      <c r="F85" s="84"/>
      <c r="G85" s="84"/>
      <c r="H85" s="84"/>
      <c r="I85" s="84"/>
      <c r="J85" s="26"/>
      <c r="K85" s="2" t="s">
        <v>358</v>
      </c>
      <c r="L85" s="2"/>
      <c r="M85" s="2"/>
      <c r="N85" s="2"/>
    </row>
    <row r="86" spans="1:14" ht="15.75">
      <c r="A86" s="2"/>
      <c r="B86" s="2"/>
      <c r="C86" s="20" t="s">
        <v>289</v>
      </c>
      <c r="D86" s="2"/>
      <c r="E86" s="84"/>
      <c r="F86" s="84"/>
      <c r="G86" s="84"/>
      <c r="H86" s="84"/>
      <c r="I86" s="84"/>
      <c r="J86" s="26"/>
      <c r="K86" s="2"/>
      <c r="L86" s="2"/>
      <c r="M86" s="2"/>
      <c r="N86" s="2"/>
    </row>
    <row r="87" spans="1:14" ht="15">
      <c r="A87" s="2"/>
      <c r="B87" s="2"/>
      <c r="C87" s="22"/>
      <c r="D87" s="2"/>
      <c r="E87" s="2"/>
      <c r="F87" s="8"/>
      <c r="G87" s="2"/>
      <c r="H87" s="8"/>
      <c r="I87" s="2"/>
      <c r="J87" s="8"/>
      <c r="K87" s="2"/>
      <c r="L87" s="2"/>
      <c r="M87" s="2"/>
      <c r="N87" s="2"/>
    </row>
    <row r="88" spans="1:14" ht="15">
      <c r="A88" s="2"/>
      <c r="B88" s="2"/>
      <c r="C88" s="22"/>
      <c r="D88" s="2"/>
      <c r="E88" s="2"/>
      <c r="F88" s="8"/>
      <c r="G88" s="2"/>
      <c r="H88" s="8"/>
      <c r="I88" s="2"/>
      <c r="J88" s="8"/>
      <c r="K88" s="2"/>
      <c r="L88" s="2"/>
      <c r="M88" s="2"/>
      <c r="N88" s="2"/>
    </row>
    <row r="89" spans="1:14" ht="15">
      <c r="A89" s="2"/>
      <c r="B89" s="2"/>
      <c r="C89" s="22"/>
      <c r="D89" s="2"/>
      <c r="E89" s="2"/>
      <c r="F89" s="8"/>
      <c r="G89" s="2"/>
      <c r="H89" s="8"/>
      <c r="I89" s="2"/>
      <c r="J89" s="8"/>
      <c r="K89" s="2"/>
      <c r="L89" s="2"/>
      <c r="M89" s="2"/>
      <c r="N89" s="2"/>
    </row>
    <row r="90" spans="1:14" ht="15">
      <c r="A90" s="2"/>
      <c r="B90" s="2"/>
      <c r="C90" s="22"/>
      <c r="D90" s="2"/>
      <c r="E90" s="2"/>
      <c r="F90" s="8"/>
      <c r="G90" s="2"/>
      <c r="H90" s="8"/>
      <c r="I90" s="2"/>
      <c r="J90" s="8"/>
      <c r="K90" s="2"/>
      <c r="L90" s="2"/>
      <c r="M90" s="2"/>
      <c r="N90" s="2"/>
    </row>
    <row r="91" spans="1:14" ht="15">
      <c r="A91" s="2"/>
      <c r="B91" s="2"/>
      <c r="C91" s="22"/>
      <c r="D91" s="2"/>
      <c r="E91" s="2"/>
      <c r="F91" s="8"/>
      <c r="G91" s="2"/>
      <c r="H91" s="8"/>
      <c r="I91" s="2"/>
      <c r="J91" s="8"/>
      <c r="K91" s="2"/>
      <c r="L91" s="2"/>
      <c r="M91" s="2"/>
      <c r="N91" s="2"/>
    </row>
    <row r="92" spans="1:14" ht="15">
      <c r="A92" s="2"/>
      <c r="B92" s="2"/>
      <c r="C92" s="22"/>
      <c r="D92" s="2"/>
      <c r="E92" s="2"/>
      <c r="F92" s="8"/>
      <c r="G92" s="2"/>
      <c r="H92" s="8"/>
      <c r="I92" s="2"/>
      <c r="J92" s="8"/>
      <c r="K92" s="2"/>
      <c r="L92" s="2"/>
      <c r="M92" s="2"/>
      <c r="N92" s="2"/>
    </row>
    <row r="93" spans="1:14" ht="15.75" thickBot="1">
      <c r="A93" s="2"/>
      <c r="B93" s="2"/>
      <c r="C93" s="22"/>
      <c r="D93" s="2"/>
      <c r="E93" s="2"/>
      <c r="F93" s="8"/>
      <c r="G93" s="2"/>
      <c r="H93" s="8"/>
      <c r="I93" s="2"/>
      <c r="J93" s="8"/>
      <c r="K93" s="21"/>
      <c r="L93" s="21"/>
      <c r="M93" s="21"/>
      <c r="N93" s="2"/>
    </row>
    <row r="94" spans="1:14" ht="15.75">
      <c r="A94" s="2"/>
      <c r="B94" s="2"/>
      <c r="C94" s="22"/>
      <c r="D94" s="2"/>
      <c r="E94" s="2"/>
      <c r="F94" s="8"/>
      <c r="G94" s="2"/>
      <c r="H94" s="8"/>
      <c r="I94" s="2"/>
      <c r="J94" s="8"/>
      <c r="K94" s="4" t="s">
        <v>279</v>
      </c>
      <c r="L94" s="2"/>
      <c r="M94" s="2"/>
      <c r="N94" s="2"/>
    </row>
    <row r="95" spans="1:14" ht="15">
      <c r="A95" s="2"/>
      <c r="B95" s="2"/>
      <c r="C95" s="22"/>
      <c r="D95" s="2"/>
      <c r="E95" s="2"/>
      <c r="F95" s="8"/>
      <c r="G95" s="2"/>
      <c r="H95" s="8"/>
      <c r="I95" s="2"/>
      <c r="J95" s="8"/>
      <c r="K95" s="2"/>
      <c r="L95" s="2"/>
      <c r="M95" s="2"/>
      <c r="N95" s="2"/>
    </row>
    <row r="96" spans="1:14" ht="15.75" thickBot="1">
      <c r="A96" s="2"/>
      <c r="B96" s="2"/>
      <c r="C96" s="22"/>
      <c r="D96" s="2"/>
      <c r="E96" s="2"/>
      <c r="F96" s="8"/>
      <c r="G96" s="2"/>
      <c r="H96" s="8"/>
      <c r="I96" s="2"/>
      <c r="J96" s="8"/>
      <c r="K96" s="2"/>
      <c r="L96" s="2"/>
      <c r="M96" s="2"/>
      <c r="N96" s="2"/>
    </row>
    <row r="97" spans="1:14" ht="15.75">
      <c r="A97" s="2"/>
      <c r="B97" s="2"/>
      <c r="C97" s="22"/>
      <c r="D97" s="2"/>
      <c r="E97" s="2"/>
      <c r="F97" s="8"/>
      <c r="G97" s="2"/>
      <c r="H97" s="8"/>
      <c r="I97" s="2"/>
      <c r="J97" s="8"/>
      <c r="K97" s="2"/>
      <c r="L97" s="29" t="s">
        <v>304</v>
      </c>
      <c r="M97" s="3"/>
      <c r="N97" s="30" t="s">
        <v>354</v>
      </c>
    </row>
    <row r="98" spans="1:14" ht="16.5" thickBot="1">
      <c r="A98" s="2"/>
      <c r="B98" s="4" t="s">
        <v>271</v>
      </c>
      <c r="C98" s="20"/>
      <c r="D98" s="2"/>
      <c r="E98" s="2"/>
      <c r="F98" s="8"/>
      <c r="G98" s="2"/>
      <c r="H98" s="8"/>
      <c r="I98" s="2"/>
      <c r="J98" s="8"/>
      <c r="K98" s="2"/>
      <c r="L98" s="5">
        <v>39425</v>
      </c>
      <c r="M98" s="6"/>
      <c r="N98" s="31" t="s">
        <v>373</v>
      </c>
    </row>
    <row r="99" spans="1:14" ht="15">
      <c r="A99" s="2"/>
      <c r="B99" s="2"/>
      <c r="C99" s="22"/>
      <c r="D99" s="2"/>
      <c r="E99" s="2"/>
      <c r="F99" s="8"/>
      <c r="G99" s="2"/>
      <c r="H99" s="8"/>
      <c r="I99" s="2"/>
      <c r="J99" s="8"/>
      <c r="K99" s="2"/>
      <c r="L99" s="2"/>
      <c r="M99" s="2"/>
      <c r="N99" s="2"/>
    </row>
    <row r="100" spans="1:14" ht="15">
      <c r="A100" s="2"/>
      <c r="B100" s="2"/>
      <c r="C100" s="22"/>
      <c r="D100" s="2"/>
      <c r="E100" s="2"/>
      <c r="F100" s="8"/>
      <c r="G100" s="2"/>
      <c r="H100" s="8"/>
      <c r="I100" s="2"/>
      <c r="J100" s="8"/>
      <c r="K100" s="2"/>
      <c r="L100" s="2"/>
      <c r="M100" s="2"/>
      <c r="N100" s="2"/>
    </row>
    <row r="101" spans="1:14" ht="16.5" thickBot="1">
      <c r="A101" s="7" t="s">
        <v>307</v>
      </c>
      <c r="B101" s="8"/>
      <c r="C101" s="26"/>
      <c r="D101" s="8"/>
      <c r="E101" s="8">
        <v>1</v>
      </c>
      <c r="F101" s="8">
        <v>2</v>
      </c>
      <c r="G101" s="8">
        <v>3</v>
      </c>
      <c r="H101" s="8">
        <v>4</v>
      </c>
      <c r="I101" s="9" t="s">
        <v>272</v>
      </c>
      <c r="J101" s="9" t="s">
        <v>273</v>
      </c>
      <c r="K101" s="9"/>
      <c r="L101" s="9"/>
      <c r="M101" s="8"/>
      <c r="N101" s="8"/>
    </row>
    <row r="102" spans="1:14" ht="15">
      <c r="A102" s="10">
        <v>1</v>
      </c>
      <c r="B102" s="11" t="s">
        <v>31</v>
      </c>
      <c r="C102" s="23"/>
      <c r="D102" s="12"/>
      <c r="E102" s="78"/>
      <c r="F102" s="79" t="s">
        <v>618</v>
      </c>
      <c r="G102" s="79" t="s">
        <v>619</v>
      </c>
      <c r="H102" s="80" t="s">
        <v>619</v>
      </c>
      <c r="I102" s="81" t="s">
        <v>494</v>
      </c>
      <c r="J102" s="80" t="s">
        <v>374</v>
      </c>
      <c r="K102" s="2"/>
      <c r="L102" s="2"/>
      <c r="M102" s="2"/>
      <c r="N102" s="2"/>
    </row>
    <row r="103" spans="1:14" ht="15">
      <c r="A103" s="13">
        <v>2</v>
      </c>
      <c r="B103" s="14" t="s">
        <v>329</v>
      </c>
      <c r="C103" s="24"/>
      <c r="D103" s="16"/>
      <c r="E103" s="82" t="s">
        <v>287</v>
      </c>
      <c r="F103" s="83"/>
      <c r="G103" s="84" t="s">
        <v>617</v>
      </c>
      <c r="H103" s="85" t="s">
        <v>620</v>
      </c>
      <c r="I103" s="82" t="s">
        <v>495</v>
      </c>
      <c r="J103" s="85" t="s">
        <v>375</v>
      </c>
      <c r="K103" s="2"/>
      <c r="L103" s="2"/>
      <c r="M103" s="2"/>
      <c r="N103" s="2"/>
    </row>
    <row r="104" spans="1:14" ht="15">
      <c r="A104" s="13">
        <v>3</v>
      </c>
      <c r="B104" s="14" t="s">
        <v>359</v>
      </c>
      <c r="C104" s="24"/>
      <c r="D104" s="16"/>
      <c r="E104" s="82" t="s">
        <v>280</v>
      </c>
      <c r="F104" s="84" t="s">
        <v>285</v>
      </c>
      <c r="G104" s="83"/>
      <c r="H104" s="85" t="s">
        <v>280</v>
      </c>
      <c r="I104" s="82" t="s">
        <v>496</v>
      </c>
      <c r="J104" s="85" t="s">
        <v>377</v>
      </c>
      <c r="K104" s="2"/>
      <c r="L104" s="2"/>
      <c r="M104" s="2"/>
      <c r="N104" s="2"/>
    </row>
    <row r="105" spans="1:14" ht="15.75" thickBot="1">
      <c r="A105" s="17">
        <v>4</v>
      </c>
      <c r="B105" s="18" t="s">
        <v>72</v>
      </c>
      <c r="C105" s="25"/>
      <c r="D105" s="19"/>
      <c r="E105" s="86" t="s">
        <v>280</v>
      </c>
      <c r="F105" s="87" t="s">
        <v>283</v>
      </c>
      <c r="G105" s="87" t="s">
        <v>619</v>
      </c>
      <c r="H105" s="88"/>
      <c r="I105" s="86" t="s">
        <v>288</v>
      </c>
      <c r="J105" s="89" t="s">
        <v>376</v>
      </c>
      <c r="K105" s="2"/>
      <c r="L105" s="2"/>
      <c r="M105" s="2"/>
      <c r="N105" s="2"/>
    </row>
    <row r="106" spans="1:14" ht="15">
      <c r="A106" s="27"/>
      <c r="B106" s="27"/>
      <c r="C106" s="28"/>
      <c r="D106" s="27"/>
      <c r="E106" s="90"/>
      <c r="F106" s="90"/>
      <c r="G106" s="90"/>
      <c r="H106" s="90"/>
      <c r="I106" s="90"/>
      <c r="J106" s="90"/>
      <c r="K106" s="2"/>
      <c r="L106" s="2"/>
      <c r="M106" s="2"/>
      <c r="N106" s="2"/>
    </row>
    <row r="107" spans="1:14" ht="15">
      <c r="A107" s="27"/>
      <c r="B107" s="27"/>
      <c r="C107" s="28"/>
      <c r="D107" s="27"/>
      <c r="E107" s="90"/>
      <c r="F107" s="90"/>
      <c r="G107" s="90"/>
      <c r="H107" s="90"/>
      <c r="I107" s="90"/>
      <c r="J107" s="90"/>
      <c r="K107" s="2"/>
      <c r="L107" s="2"/>
      <c r="M107" s="2"/>
      <c r="N107" s="2"/>
    </row>
    <row r="108" spans="1:14" ht="15">
      <c r="A108" s="27"/>
      <c r="B108" s="27"/>
      <c r="C108" s="28"/>
      <c r="D108" s="27"/>
      <c r="E108" s="90"/>
      <c r="F108" s="90"/>
      <c r="G108" s="90"/>
      <c r="H108" s="90"/>
      <c r="I108" s="90"/>
      <c r="J108" s="90"/>
      <c r="K108" s="2"/>
      <c r="L108" s="2"/>
      <c r="M108" s="2"/>
      <c r="N108" s="2"/>
    </row>
    <row r="109" spans="1:14" ht="15">
      <c r="A109" s="2"/>
      <c r="B109" s="2"/>
      <c r="C109" s="22"/>
      <c r="D109" s="2"/>
      <c r="E109" s="26"/>
      <c r="F109" s="26"/>
      <c r="G109" s="26"/>
      <c r="H109" s="26"/>
      <c r="I109" s="26"/>
      <c r="J109" s="26"/>
      <c r="K109" s="2"/>
      <c r="L109" s="2"/>
      <c r="M109" s="2"/>
      <c r="N109" s="2"/>
    </row>
    <row r="110" spans="1:14" ht="15">
      <c r="A110" s="2"/>
      <c r="B110" s="2"/>
      <c r="C110" s="22"/>
      <c r="D110" s="2"/>
      <c r="E110" s="26" t="s">
        <v>274</v>
      </c>
      <c r="F110" s="26" t="s">
        <v>275</v>
      </c>
      <c r="G110" s="26" t="s">
        <v>276</v>
      </c>
      <c r="H110" s="26" t="s">
        <v>277</v>
      </c>
      <c r="I110" s="26" t="s">
        <v>278</v>
      </c>
      <c r="J110" s="26"/>
      <c r="K110" s="2" t="s">
        <v>279</v>
      </c>
      <c r="L110" s="2"/>
      <c r="M110" s="2"/>
      <c r="N110" s="2"/>
    </row>
    <row r="111" spans="1:14" ht="15.75">
      <c r="A111" s="2"/>
      <c r="B111" s="2"/>
      <c r="C111" s="20" t="s">
        <v>284</v>
      </c>
      <c r="D111" s="2"/>
      <c r="E111" s="84"/>
      <c r="F111" s="84"/>
      <c r="G111" s="84"/>
      <c r="H111" s="84"/>
      <c r="I111" s="84"/>
      <c r="J111" s="26"/>
      <c r="K111" s="2">
        <v>4</v>
      </c>
      <c r="L111" s="2"/>
      <c r="M111" s="2"/>
      <c r="N111" s="2"/>
    </row>
    <row r="112" spans="1:14" ht="15.75">
      <c r="A112" s="2"/>
      <c r="B112" s="2"/>
      <c r="C112" s="20" t="s">
        <v>281</v>
      </c>
      <c r="D112" s="2"/>
      <c r="E112" s="84"/>
      <c r="F112" s="84"/>
      <c r="G112" s="84"/>
      <c r="H112" s="84"/>
      <c r="I112" s="84"/>
      <c r="J112" s="26"/>
      <c r="K112" s="2">
        <v>3</v>
      </c>
      <c r="L112" s="2"/>
      <c r="M112" s="2"/>
      <c r="N112" s="2"/>
    </row>
    <row r="113" spans="1:14" ht="15.75">
      <c r="A113" s="2"/>
      <c r="B113" s="2"/>
      <c r="C113" s="20" t="s">
        <v>282</v>
      </c>
      <c r="D113" s="2"/>
      <c r="E113" s="84"/>
      <c r="F113" s="84"/>
      <c r="G113" s="84"/>
      <c r="H113" s="84"/>
      <c r="I113" s="84"/>
      <c r="J113" s="26"/>
      <c r="K113" s="2">
        <v>2</v>
      </c>
      <c r="L113" s="2"/>
      <c r="M113" s="2"/>
      <c r="N113" s="2"/>
    </row>
    <row r="114" spans="1:14" ht="15.75">
      <c r="A114" s="2"/>
      <c r="B114" s="2"/>
      <c r="C114" s="20" t="s">
        <v>286</v>
      </c>
      <c r="D114" s="2"/>
      <c r="E114" s="84"/>
      <c r="F114" s="84"/>
      <c r="G114" s="84"/>
      <c r="H114" s="84"/>
      <c r="I114" s="84"/>
      <c r="J114" s="26"/>
      <c r="K114" s="2">
        <v>1</v>
      </c>
      <c r="L114" s="2"/>
      <c r="M114" s="2"/>
      <c r="N114" s="2"/>
    </row>
    <row r="115" spans="1:14" ht="15.75">
      <c r="A115" s="2"/>
      <c r="B115" s="2"/>
      <c r="C115" s="20" t="s">
        <v>288</v>
      </c>
      <c r="D115" s="2"/>
      <c r="E115" s="84"/>
      <c r="F115" s="84"/>
      <c r="G115" s="84"/>
      <c r="H115" s="84"/>
      <c r="I115" s="84"/>
      <c r="J115" s="26"/>
      <c r="K115" s="2">
        <v>4</v>
      </c>
      <c r="L115" s="2"/>
      <c r="M115" s="2"/>
      <c r="N115" s="2"/>
    </row>
    <row r="116" spans="1:14" ht="15.75">
      <c r="A116" s="2"/>
      <c r="B116" s="2"/>
      <c r="C116" s="20" t="s">
        <v>289</v>
      </c>
      <c r="D116" s="2"/>
      <c r="E116" s="84"/>
      <c r="F116" s="84"/>
      <c r="G116" s="84"/>
      <c r="H116" s="84"/>
      <c r="I116" s="84"/>
      <c r="J116" s="26"/>
      <c r="K116" s="2">
        <v>2</v>
      </c>
      <c r="L116" s="2"/>
      <c r="M116" s="2"/>
      <c r="N116" s="2"/>
    </row>
    <row r="117" spans="1:14" ht="15">
      <c r="A117" s="2"/>
      <c r="B117" s="2"/>
      <c r="C117" s="22"/>
      <c r="D117" s="2"/>
      <c r="E117" s="26"/>
      <c r="F117" s="26"/>
      <c r="G117" s="26"/>
      <c r="H117" s="26"/>
      <c r="I117" s="26"/>
      <c r="J117" s="26"/>
      <c r="K117" s="2"/>
      <c r="L117" s="2"/>
      <c r="M117" s="2"/>
      <c r="N117" s="2"/>
    </row>
    <row r="118" spans="1:14" ht="15">
      <c r="A118" s="2"/>
      <c r="B118" s="2"/>
      <c r="C118" s="22"/>
      <c r="D118" s="2"/>
      <c r="E118" s="2"/>
      <c r="F118" s="8"/>
      <c r="G118" s="2"/>
      <c r="H118" s="8"/>
      <c r="I118" s="2"/>
      <c r="J118" s="8"/>
      <c r="K118" s="2"/>
      <c r="L118" s="2"/>
      <c r="M118" s="2"/>
      <c r="N118" s="2"/>
    </row>
    <row r="119" spans="1:14" ht="15">
      <c r="A119" s="2"/>
      <c r="B119" s="2"/>
      <c r="C119" s="22"/>
      <c r="D119" s="2"/>
      <c r="E119" s="2"/>
      <c r="F119" s="8"/>
      <c r="G119" s="2"/>
      <c r="H119" s="8"/>
      <c r="I119" s="2"/>
      <c r="J119" s="8"/>
      <c r="K119" s="2"/>
      <c r="L119" s="2"/>
      <c r="M119" s="2"/>
      <c r="N119" s="2"/>
    </row>
    <row r="120" spans="1:14" ht="15">
      <c r="A120" s="2"/>
      <c r="B120" s="2"/>
      <c r="C120" s="22"/>
      <c r="D120" s="2"/>
      <c r="E120" s="2"/>
      <c r="F120" s="8"/>
      <c r="G120" s="2"/>
      <c r="H120" s="8"/>
      <c r="I120" s="2"/>
      <c r="J120" s="8"/>
      <c r="K120" s="2"/>
      <c r="L120" s="2"/>
      <c r="M120" s="2"/>
      <c r="N120" s="2"/>
    </row>
    <row r="121" spans="1:14" ht="15">
      <c r="A121" s="2"/>
      <c r="B121" s="2"/>
      <c r="C121" s="22"/>
      <c r="D121" s="2"/>
      <c r="E121" s="2"/>
      <c r="F121" s="8"/>
      <c r="G121" s="2"/>
      <c r="H121" s="8"/>
      <c r="I121" s="2"/>
      <c r="J121" s="8"/>
      <c r="K121" s="2"/>
      <c r="L121" s="2"/>
      <c r="M121" s="2"/>
      <c r="N121" s="2"/>
    </row>
    <row r="122" spans="1:14" ht="15">
      <c r="A122" s="2"/>
      <c r="B122" s="2"/>
      <c r="C122" s="22"/>
      <c r="D122" s="2"/>
      <c r="E122" s="2"/>
      <c r="F122" s="8"/>
      <c r="G122" s="2"/>
      <c r="H122" s="8"/>
      <c r="I122" s="2"/>
      <c r="J122" s="8"/>
      <c r="K122" s="2"/>
      <c r="L122" s="2"/>
      <c r="M122" s="2"/>
      <c r="N122" s="2"/>
    </row>
    <row r="123" spans="1:14" ht="15.75" thickBot="1">
      <c r="A123" s="2"/>
      <c r="B123" s="2"/>
      <c r="C123" s="22"/>
      <c r="D123" s="2"/>
      <c r="E123" s="2"/>
      <c r="F123" s="8"/>
      <c r="G123" s="2"/>
      <c r="H123" s="8"/>
      <c r="I123" s="2"/>
      <c r="J123" s="8"/>
      <c r="K123" s="21"/>
      <c r="L123" s="21"/>
      <c r="M123" s="21"/>
      <c r="N123" s="2"/>
    </row>
    <row r="124" spans="1:14" ht="15.75">
      <c r="A124" s="2"/>
      <c r="B124" s="2"/>
      <c r="C124" s="22"/>
      <c r="D124" s="2"/>
      <c r="E124" s="2"/>
      <c r="F124" s="8"/>
      <c r="G124" s="2"/>
      <c r="H124" s="8"/>
      <c r="I124" s="2"/>
      <c r="J124" s="8"/>
      <c r="K124" s="4" t="s">
        <v>279</v>
      </c>
      <c r="L124" s="2"/>
      <c r="M124" s="2"/>
      <c r="N124" s="2"/>
    </row>
    <row r="125" spans="1:14" ht="15">
      <c r="A125" s="2"/>
      <c r="B125" s="2"/>
      <c r="C125" s="22"/>
      <c r="D125" s="2"/>
      <c r="E125" s="2"/>
      <c r="F125" s="8"/>
      <c r="G125" s="2"/>
      <c r="H125" s="8"/>
      <c r="I125" s="2"/>
      <c r="J125" s="8"/>
      <c r="K125" s="2"/>
      <c r="L125" s="2"/>
      <c r="M125" s="2"/>
      <c r="N125" s="2"/>
    </row>
    <row r="126" spans="1:15" ht="15.75">
      <c r="A126" s="110"/>
      <c r="B126" s="111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4"/>
    </row>
    <row r="127" spans="1:15" ht="15.75">
      <c r="A127" s="115"/>
      <c r="B127" s="116"/>
      <c r="C127" s="117" t="s">
        <v>686</v>
      </c>
      <c r="D127" s="118"/>
      <c r="E127" s="118"/>
      <c r="F127" s="116"/>
      <c r="G127" s="119" t="s">
        <v>687</v>
      </c>
      <c r="H127" s="120"/>
      <c r="I127" s="189"/>
      <c r="J127" s="182"/>
      <c r="K127" s="182"/>
      <c r="L127" s="182"/>
      <c r="M127" s="182"/>
      <c r="N127" s="183"/>
      <c r="O127" s="121"/>
    </row>
    <row r="128" spans="1:15" ht="20.25">
      <c r="A128" s="115"/>
      <c r="B128" s="122"/>
      <c r="C128" s="123"/>
      <c r="D128" s="118"/>
      <c r="E128" s="118"/>
      <c r="F128" s="116"/>
      <c r="G128" s="119" t="s">
        <v>688</v>
      </c>
      <c r="H128" s="120"/>
      <c r="I128" s="189"/>
      <c r="J128" s="182"/>
      <c r="K128" s="182"/>
      <c r="L128" s="182"/>
      <c r="M128" s="182"/>
      <c r="N128" s="183"/>
      <c r="O128" s="121"/>
    </row>
    <row r="129" spans="1:15" ht="12.75">
      <c r="A129" s="115"/>
      <c r="B129" s="116"/>
      <c r="C129" s="124"/>
      <c r="D129" s="118"/>
      <c r="E129" s="118"/>
      <c r="F129" s="118"/>
      <c r="G129" s="124"/>
      <c r="H129" s="118"/>
      <c r="I129" s="118"/>
      <c r="J129" s="118"/>
      <c r="K129" s="118"/>
      <c r="L129" s="118"/>
      <c r="M129" s="118"/>
      <c r="N129" s="118"/>
      <c r="O129" s="125"/>
    </row>
    <row r="130" spans="1:15" ht="15.75">
      <c r="A130" s="121"/>
      <c r="B130" s="126" t="s">
        <v>689</v>
      </c>
      <c r="C130" s="190" t="s">
        <v>29</v>
      </c>
      <c r="D130" s="191"/>
      <c r="E130" s="127"/>
      <c r="F130" s="126" t="s">
        <v>689</v>
      </c>
      <c r="G130" s="190" t="s">
        <v>358</v>
      </c>
      <c r="H130" s="192"/>
      <c r="I130" s="192"/>
      <c r="J130" s="192"/>
      <c r="K130" s="192"/>
      <c r="L130" s="192"/>
      <c r="M130" s="192"/>
      <c r="N130" s="193"/>
      <c r="O130" s="121"/>
    </row>
    <row r="131" spans="1:15" ht="12.75">
      <c r="A131" s="121"/>
      <c r="B131" s="128" t="s">
        <v>690</v>
      </c>
      <c r="C131" s="179" t="s">
        <v>723</v>
      </c>
      <c r="D131" s="180"/>
      <c r="E131" s="129"/>
      <c r="F131" s="130" t="s">
        <v>691</v>
      </c>
      <c r="G131" s="179" t="s">
        <v>262</v>
      </c>
      <c r="H131" s="182"/>
      <c r="I131" s="182"/>
      <c r="J131" s="182"/>
      <c r="K131" s="182"/>
      <c r="L131" s="182"/>
      <c r="M131" s="182"/>
      <c r="N131" s="183"/>
      <c r="O131" s="121"/>
    </row>
    <row r="132" spans="1:15" ht="12.75">
      <c r="A132" s="121"/>
      <c r="B132" s="131" t="s">
        <v>0</v>
      </c>
      <c r="C132" s="179" t="s">
        <v>95</v>
      </c>
      <c r="D132" s="180"/>
      <c r="E132" s="129"/>
      <c r="F132" s="132" t="s">
        <v>692</v>
      </c>
      <c r="G132" s="181" t="s">
        <v>241</v>
      </c>
      <c r="H132" s="182"/>
      <c r="I132" s="182"/>
      <c r="J132" s="182"/>
      <c r="K132" s="182"/>
      <c r="L132" s="182"/>
      <c r="M132" s="182"/>
      <c r="N132" s="183"/>
      <c r="O132" s="121"/>
    </row>
    <row r="133" spans="1:15" ht="12.75">
      <c r="A133" s="115"/>
      <c r="B133" s="131" t="s">
        <v>1</v>
      </c>
      <c r="C133" s="179" t="s">
        <v>343</v>
      </c>
      <c r="D133" s="180"/>
      <c r="E133" s="129"/>
      <c r="F133" s="132" t="s">
        <v>693</v>
      </c>
      <c r="G133" s="181" t="s">
        <v>724</v>
      </c>
      <c r="H133" s="182"/>
      <c r="I133" s="182"/>
      <c r="J133" s="182"/>
      <c r="K133" s="182"/>
      <c r="L133" s="182"/>
      <c r="M133" s="182"/>
      <c r="N133" s="183"/>
      <c r="O133" s="125"/>
    </row>
    <row r="134" spans="1:15" ht="12.75">
      <c r="A134" s="115"/>
      <c r="B134" s="133" t="s">
        <v>694</v>
      </c>
      <c r="C134" s="134"/>
      <c r="D134" s="135"/>
      <c r="E134" s="136"/>
      <c r="F134" s="133" t="s">
        <v>694</v>
      </c>
      <c r="G134" s="134"/>
      <c r="H134" s="137"/>
      <c r="I134" s="137"/>
      <c r="J134" s="137"/>
      <c r="K134" s="137"/>
      <c r="L134" s="137"/>
      <c r="M134" s="137"/>
      <c r="N134" s="137"/>
      <c r="O134" s="125"/>
    </row>
    <row r="135" spans="1:15" ht="12.75">
      <c r="A135" s="121"/>
      <c r="B135" s="138"/>
      <c r="C135" s="179"/>
      <c r="D135" s="180"/>
      <c r="E135" s="129"/>
      <c r="F135" s="139"/>
      <c r="G135" s="181"/>
      <c r="H135" s="182"/>
      <c r="I135" s="182"/>
      <c r="J135" s="182"/>
      <c r="K135" s="182"/>
      <c r="L135" s="182"/>
      <c r="M135" s="182"/>
      <c r="N135" s="183"/>
      <c r="O135" s="121"/>
    </row>
    <row r="136" spans="1:15" ht="12.75">
      <c r="A136" s="121"/>
      <c r="B136" s="140"/>
      <c r="C136" s="179"/>
      <c r="D136" s="180"/>
      <c r="E136" s="129"/>
      <c r="F136" s="141"/>
      <c r="G136" s="181"/>
      <c r="H136" s="182"/>
      <c r="I136" s="182"/>
      <c r="J136" s="182"/>
      <c r="K136" s="182"/>
      <c r="L136" s="182"/>
      <c r="M136" s="182"/>
      <c r="N136" s="183"/>
      <c r="O136" s="121"/>
    </row>
    <row r="137" spans="1:15" ht="15.75">
      <c r="A137" s="115"/>
      <c r="B137" s="118"/>
      <c r="C137" s="118"/>
      <c r="D137" s="118"/>
      <c r="E137" s="118"/>
      <c r="F137" s="142" t="s">
        <v>695</v>
      </c>
      <c r="G137" s="124"/>
      <c r="H137" s="124"/>
      <c r="I137" s="124"/>
      <c r="J137" s="118"/>
      <c r="K137" s="118"/>
      <c r="L137" s="118"/>
      <c r="M137" s="143"/>
      <c r="N137" s="116"/>
      <c r="O137" s="125"/>
    </row>
    <row r="138" spans="1:15" ht="12.75">
      <c r="A138" s="115"/>
      <c r="B138" s="117" t="s">
        <v>272</v>
      </c>
      <c r="C138" s="118"/>
      <c r="D138" s="118"/>
      <c r="E138" s="118"/>
      <c r="F138" s="144" t="s">
        <v>696</v>
      </c>
      <c r="G138" s="144" t="s">
        <v>697</v>
      </c>
      <c r="H138" s="144" t="s">
        <v>698</v>
      </c>
      <c r="I138" s="144" t="s">
        <v>699</v>
      </c>
      <c r="J138" s="144" t="s">
        <v>700</v>
      </c>
      <c r="K138" s="184" t="s">
        <v>701</v>
      </c>
      <c r="L138" s="185"/>
      <c r="M138" s="145" t="s">
        <v>702</v>
      </c>
      <c r="N138" s="146" t="s">
        <v>703</v>
      </c>
      <c r="O138" s="121"/>
    </row>
    <row r="139" spans="1:15" ht="12.75">
      <c r="A139" s="121"/>
      <c r="B139" s="147" t="s">
        <v>704</v>
      </c>
      <c r="C139" s="148" t="str">
        <f>IF(C131&gt;"",C131,"")</f>
        <v>Siyan Zhuang</v>
      </c>
      <c r="D139" s="148" t="str">
        <f>IF(G131&gt;"",G131,"")</f>
        <v>Mikael Frejborg</v>
      </c>
      <c r="E139" s="148">
        <f>IF(E131&gt;"",E131&amp;" - "&amp;I131,"")</f>
      </c>
      <c r="F139" s="149">
        <v>-7</v>
      </c>
      <c r="G139" s="149">
        <v>-7</v>
      </c>
      <c r="H139" s="150">
        <v>-6</v>
      </c>
      <c r="I139" s="149"/>
      <c r="J139" s="149"/>
      <c r="K139" s="151">
        <f>IF(ISBLANK(F139),"",COUNTIF(F139:J139,"&gt;=0"))</f>
        <v>0</v>
      </c>
      <c r="L139" s="152">
        <f>IF(ISBLANK(F139),"",(IF(LEFT(F139,1)="-",1,0)+IF(LEFT(G139,1)="-",1,0)+IF(LEFT(H139,1)="-",1,0)+IF(LEFT(I139,1)="-",1,0)+IF(LEFT(J139,1)="-",1,0)))</f>
        <v>3</v>
      </c>
      <c r="M139" s="153">
        <f>IF(K139=3,1,"")</f>
      </c>
      <c r="N139" s="154">
        <f>IF(L139=3,1,"")</f>
        <v>1</v>
      </c>
      <c r="O139" s="121"/>
    </row>
    <row r="140" spans="1:15" ht="12.75">
      <c r="A140" s="121"/>
      <c r="B140" s="147" t="s">
        <v>705</v>
      </c>
      <c r="C140" s="148" t="str">
        <f>IF(C132&gt;"",C132,"")</f>
        <v>Samuli Soine</v>
      </c>
      <c r="D140" s="148" t="str">
        <f>IF(G132&gt;"",G132,"")</f>
        <v>Ilkka Saarnilehto</v>
      </c>
      <c r="E140" s="148">
        <f>IF(E132&gt;"",E132&amp;" - "&amp;I132,"")</f>
      </c>
      <c r="F140" s="155">
        <v>2</v>
      </c>
      <c r="G140" s="149">
        <v>3</v>
      </c>
      <c r="H140" s="149">
        <v>3</v>
      </c>
      <c r="I140" s="149"/>
      <c r="J140" s="149"/>
      <c r="K140" s="151">
        <f>IF(ISBLANK(F140),"",COUNTIF(F140:J140,"&gt;=0"))</f>
        <v>3</v>
      </c>
      <c r="L140" s="152">
        <f>IF(ISBLANK(F140),"",(IF(LEFT(F140,1)="-",1,0)+IF(LEFT(G140,1)="-",1,0)+IF(LEFT(H140,1)="-",1,0)+IF(LEFT(I140,1)="-",1,0)+IF(LEFT(J140,1)="-",1,0)))</f>
        <v>0</v>
      </c>
      <c r="M140" s="153">
        <f>IF(K140=3,1,"")</f>
        <v>1</v>
      </c>
      <c r="N140" s="154">
        <f>IF(L140=3,1,"")</f>
      </c>
      <c r="O140" s="121"/>
    </row>
    <row r="141" spans="1:15" ht="12.75">
      <c r="A141" s="121"/>
      <c r="B141" s="156" t="s">
        <v>706</v>
      </c>
      <c r="C141" s="148" t="str">
        <f>IF(C133&gt;"",C133,"")</f>
        <v>Pauli Hietikko</v>
      </c>
      <c r="D141" s="148" t="str">
        <f>IF(G133&gt;"",G133,"")</f>
        <v>Henrik Sinkkonen</v>
      </c>
      <c r="E141" s="157"/>
      <c r="F141" s="155">
        <v>5</v>
      </c>
      <c r="G141" s="158">
        <v>-8</v>
      </c>
      <c r="H141" s="155">
        <v>3</v>
      </c>
      <c r="I141" s="155">
        <v>7</v>
      </c>
      <c r="J141" s="155"/>
      <c r="K141" s="151">
        <f aca="true" t="shared" si="1" ref="K141:K148">IF(ISBLANK(F141),"",COUNTIF(F141:J141,"&gt;=0"))</f>
        <v>3</v>
      </c>
      <c r="L141" s="152">
        <f aca="true" t="shared" si="2" ref="L141:L148">IF(ISBLANK(F141),"",(IF(LEFT(F141,1)="-",1,0)+IF(LEFT(G141,1)="-",1,0)+IF(LEFT(H141,1)="-",1,0)+IF(LEFT(I141,1)="-",1,0)+IF(LEFT(J141,1)="-",1,0)))</f>
        <v>1</v>
      </c>
      <c r="M141" s="153">
        <f aca="true" t="shared" si="3" ref="M141:N148">IF(K141=3,1,"")</f>
        <v>1</v>
      </c>
      <c r="N141" s="154">
        <f t="shared" si="3"/>
      </c>
      <c r="O141" s="121"/>
    </row>
    <row r="142" spans="1:15" ht="12.75">
      <c r="A142" s="121"/>
      <c r="B142" s="156" t="s">
        <v>707</v>
      </c>
      <c r="C142" s="148" t="str">
        <f>IF(C132&gt;"",C132,"")</f>
        <v>Samuli Soine</v>
      </c>
      <c r="D142" s="148" t="str">
        <f>IF(G131&gt;"",G131,"")</f>
        <v>Mikael Frejborg</v>
      </c>
      <c r="E142" s="157"/>
      <c r="F142" s="155">
        <v>8</v>
      </c>
      <c r="G142" s="158">
        <v>5</v>
      </c>
      <c r="H142" s="155">
        <v>0</v>
      </c>
      <c r="I142" s="155"/>
      <c r="J142" s="155"/>
      <c r="K142" s="151">
        <f t="shared" si="1"/>
        <v>3</v>
      </c>
      <c r="L142" s="152">
        <f t="shared" si="2"/>
        <v>0</v>
      </c>
      <c r="M142" s="153">
        <f t="shared" si="3"/>
        <v>1</v>
      </c>
      <c r="N142" s="154">
        <f t="shared" si="3"/>
      </c>
      <c r="O142" s="121"/>
    </row>
    <row r="143" spans="1:15" ht="12.75">
      <c r="A143" s="121"/>
      <c r="B143" s="156" t="s">
        <v>708</v>
      </c>
      <c r="C143" s="148" t="str">
        <f>IF(C131&gt;"",C131,"")</f>
        <v>Siyan Zhuang</v>
      </c>
      <c r="D143" s="148" t="str">
        <f>IF(G133&gt;"",G133,"")</f>
        <v>Henrik Sinkkonen</v>
      </c>
      <c r="E143" s="157"/>
      <c r="F143" s="155">
        <v>-4</v>
      </c>
      <c r="G143" s="158">
        <v>-2</v>
      </c>
      <c r="H143" s="155">
        <v>-2</v>
      </c>
      <c r="I143" s="155"/>
      <c r="J143" s="155"/>
      <c r="K143" s="151">
        <f t="shared" si="1"/>
        <v>0</v>
      </c>
      <c r="L143" s="152">
        <f t="shared" si="2"/>
        <v>3</v>
      </c>
      <c r="M143" s="153">
        <f t="shared" si="3"/>
      </c>
      <c r="N143" s="154">
        <f t="shared" si="3"/>
        <v>1</v>
      </c>
      <c r="O143" s="121"/>
    </row>
    <row r="144" spans="1:15" ht="12.75">
      <c r="A144" s="121"/>
      <c r="B144" s="156" t="s">
        <v>709</v>
      </c>
      <c r="C144" s="148" t="str">
        <f>IF(C133&gt;"",C133,"")</f>
        <v>Pauli Hietikko</v>
      </c>
      <c r="D144" s="148" t="str">
        <f>IF(G132&gt;"",G132,"")</f>
        <v>Ilkka Saarnilehto</v>
      </c>
      <c r="E144" s="157"/>
      <c r="F144" s="155">
        <v>7</v>
      </c>
      <c r="G144" s="158">
        <v>4</v>
      </c>
      <c r="H144" s="155">
        <v>6</v>
      </c>
      <c r="I144" s="155"/>
      <c r="J144" s="155"/>
      <c r="K144" s="151">
        <f t="shared" si="1"/>
        <v>3</v>
      </c>
      <c r="L144" s="152">
        <f t="shared" si="2"/>
        <v>0</v>
      </c>
      <c r="M144" s="153">
        <f t="shared" si="3"/>
        <v>1</v>
      </c>
      <c r="N144" s="154">
        <f t="shared" si="3"/>
      </c>
      <c r="O144" s="121"/>
    </row>
    <row r="145" spans="1:15" ht="12.75">
      <c r="A145" s="121"/>
      <c r="B145" s="156" t="s">
        <v>710</v>
      </c>
      <c r="C145" s="148">
        <f>IF(C135&gt;"",C135&amp;" / "&amp;C136,"")</f>
      </c>
      <c r="D145" s="148">
        <f>IF(G135&gt;"",G135&amp;" / "&amp;G136,"")</f>
      </c>
      <c r="E145" s="159"/>
      <c r="F145" s="160"/>
      <c r="G145" s="161"/>
      <c r="H145" s="162"/>
      <c r="I145" s="162"/>
      <c r="J145" s="162"/>
      <c r="K145" s="151">
        <f t="shared" si="1"/>
      </c>
      <c r="L145" s="152">
        <f t="shared" si="2"/>
      </c>
      <c r="M145" s="153">
        <f t="shared" si="3"/>
      </c>
      <c r="N145" s="154">
        <f t="shared" si="3"/>
      </c>
      <c r="O145" s="121"/>
    </row>
    <row r="146" spans="1:15" ht="12.75">
      <c r="A146" s="121"/>
      <c r="B146" s="147" t="s">
        <v>711</v>
      </c>
      <c r="C146" s="148" t="str">
        <f>IF(C132&gt;"",C132,"")</f>
        <v>Samuli Soine</v>
      </c>
      <c r="D146" s="148" t="str">
        <f>IF(G133&gt;"",G133,"")</f>
        <v>Henrik Sinkkonen</v>
      </c>
      <c r="E146" s="163"/>
      <c r="F146" s="164">
        <v>-3</v>
      </c>
      <c r="G146" s="149">
        <v>3</v>
      </c>
      <c r="H146" s="149">
        <v>10</v>
      </c>
      <c r="I146" s="149">
        <v>4</v>
      </c>
      <c r="J146" s="150"/>
      <c r="K146" s="151">
        <f t="shared" si="1"/>
        <v>3</v>
      </c>
      <c r="L146" s="152">
        <f t="shared" si="2"/>
        <v>1</v>
      </c>
      <c r="M146" s="153">
        <f t="shared" si="3"/>
        <v>1</v>
      </c>
      <c r="N146" s="154">
        <f t="shared" si="3"/>
      </c>
      <c r="O146" s="121"/>
    </row>
    <row r="147" spans="1:15" ht="12.75">
      <c r="A147" s="121"/>
      <c r="B147" s="147" t="s">
        <v>712</v>
      </c>
      <c r="C147" s="148" t="str">
        <f>IF(C133&gt;"",C133,"")</f>
        <v>Pauli Hietikko</v>
      </c>
      <c r="D147" s="148" t="str">
        <f>IF(G131&gt;"",G131,"")</f>
        <v>Mikael Frejborg</v>
      </c>
      <c r="E147" s="163"/>
      <c r="F147" s="164"/>
      <c r="G147" s="149"/>
      <c r="H147" s="149"/>
      <c r="I147" s="149"/>
      <c r="J147" s="150"/>
      <c r="K147" s="151">
        <f t="shared" si="1"/>
      </c>
      <c r="L147" s="152">
        <f t="shared" si="2"/>
      </c>
      <c r="M147" s="153">
        <f t="shared" si="3"/>
      </c>
      <c r="N147" s="154">
        <f t="shared" si="3"/>
      </c>
      <c r="O147" s="121"/>
    </row>
    <row r="148" spans="1:15" ht="13.5" thickBot="1">
      <c r="A148" s="121"/>
      <c r="B148" s="147" t="s">
        <v>713</v>
      </c>
      <c r="C148" s="148" t="str">
        <f>IF(C131&gt;"",C131,"")</f>
        <v>Siyan Zhuang</v>
      </c>
      <c r="D148" s="148" t="str">
        <f>IF(G132&gt;"",G132,"")</f>
        <v>Ilkka Saarnilehto</v>
      </c>
      <c r="E148" s="163"/>
      <c r="F148" s="150"/>
      <c r="G148" s="149"/>
      <c r="H148" s="150"/>
      <c r="I148" s="149"/>
      <c r="J148" s="149"/>
      <c r="K148" s="151">
        <f t="shared" si="1"/>
      </c>
      <c r="L148" s="152">
        <f t="shared" si="2"/>
      </c>
      <c r="M148" s="153">
        <f t="shared" si="3"/>
      </c>
      <c r="N148" s="154">
        <f t="shared" si="3"/>
      </c>
      <c r="O148" s="121"/>
    </row>
    <row r="149" spans="1:15" ht="16.5" thickBot="1">
      <c r="A149" s="115"/>
      <c r="B149" s="118"/>
      <c r="C149" s="118"/>
      <c r="D149" s="118"/>
      <c r="E149" s="118"/>
      <c r="F149" s="118"/>
      <c r="G149" s="118"/>
      <c r="H149" s="118"/>
      <c r="I149" s="165" t="s">
        <v>714</v>
      </c>
      <c r="J149" s="166"/>
      <c r="K149" s="167">
        <f>IF(ISBLANK(D139),"",SUM(K139:K148))</f>
        <v>15</v>
      </c>
      <c r="L149" s="168">
        <f>IF(ISBLANK(E139),"",SUM(L139:L148))</f>
        <v>8</v>
      </c>
      <c r="M149" s="169">
        <f>IF(ISBLANK(F139),"",SUM(M139:M148))</f>
        <v>5</v>
      </c>
      <c r="N149" s="170">
        <f>IF(ISBLANK(F139),"",SUM(N139:N148))</f>
        <v>2</v>
      </c>
      <c r="O149" s="121"/>
    </row>
    <row r="150" spans="1:15" ht="12.75">
      <c r="A150" s="115"/>
      <c r="B150" s="117" t="s">
        <v>715</v>
      </c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25"/>
    </row>
    <row r="151" spans="1:15" ht="12.75">
      <c r="A151" s="115"/>
      <c r="B151" s="171" t="s">
        <v>716</v>
      </c>
      <c r="C151" s="171"/>
      <c r="D151" s="171" t="s">
        <v>717</v>
      </c>
      <c r="E151" s="172"/>
      <c r="F151" s="171"/>
      <c r="G151" s="171" t="s">
        <v>279</v>
      </c>
      <c r="H151" s="172"/>
      <c r="I151" s="171"/>
      <c r="J151" s="173" t="s">
        <v>718</v>
      </c>
      <c r="K151" s="116"/>
      <c r="L151" s="118"/>
      <c r="M151" s="118"/>
      <c r="N151" s="118"/>
      <c r="O151" s="125"/>
    </row>
    <row r="152" spans="1:15" ht="18.75" thickBot="1">
      <c r="A152" s="115"/>
      <c r="B152" s="118"/>
      <c r="C152" s="118"/>
      <c r="D152" s="118"/>
      <c r="E152" s="118"/>
      <c r="F152" s="118"/>
      <c r="G152" s="118"/>
      <c r="H152" s="118"/>
      <c r="I152" s="118"/>
      <c r="J152" s="186">
        <f>IF(M149=6,C130,IF(N149=6,G130,""))</f>
      </c>
      <c r="K152" s="187"/>
      <c r="L152" s="187"/>
      <c r="M152" s="187"/>
      <c r="N152" s="188"/>
      <c r="O152" s="121"/>
    </row>
    <row r="153" spans="1:15" ht="18">
      <c r="A153" s="174"/>
      <c r="B153" s="175"/>
      <c r="C153" s="175"/>
      <c r="D153" s="175"/>
      <c r="E153" s="175"/>
      <c r="F153" s="175"/>
      <c r="G153" s="175"/>
      <c r="H153" s="175"/>
      <c r="I153" s="175"/>
      <c r="J153" s="176"/>
      <c r="K153" s="176"/>
      <c r="L153" s="176"/>
      <c r="M153" s="176"/>
      <c r="N153" s="176"/>
      <c r="O153" s="177"/>
    </row>
    <row r="154" spans="2:10" ht="12.75">
      <c r="B154" s="178" t="s">
        <v>719</v>
      </c>
      <c r="F154"/>
      <c r="H154"/>
      <c r="J154"/>
    </row>
    <row r="155" spans="6:10" ht="12.75">
      <c r="F155"/>
      <c r="H155"/>
      <c r="J155"/>
    </row>
    <row r="156" spans="2:10" ht="15.75">
      <c r="B156" s="4"/>
      <c r="F156"/>
      <c r="H156"/>
      <c r="J156"/>
    </row>
    <row r="157" spans="6:10" ht="12.75">
      <c r="F157"/>
      <c r="H157"/>
      <c r="J157"/>
    </row>
    <row r="158" spans="6:10" ht="12.75">
      <c r="F158"/>
      <c r="H158"/>
      <c r="J158"/>
    </row>
    <row r="159" spans="1:15" ht="15.75">
      <c r="A159" s="110"/>
      <c r="B159" s="111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4"/>
    </row>
    <row r="160" spans="1:15" ht="15.75">
      <c r="A160" s="115"/>
      <c r="B160" s="116"/>
      <c r="C160" s="117" t="s">
        <v>686</v>
      </c>
      <c r="D160" s="118"/>
      <c r="E160" s="118"/>
      <c r="F160" s="116"/>
      <c r="G160" s="119" t="s">
        <v>687</v>
      </c>
      <c r="H160" s="120"/>
      <c r="I160" s="189"/>
      <c r="J160" s="182"/>
      <c r="K160" s="182"/>
      <c r="L160" s="182"/>
      <c r="M160" s="182"/>
      <c r="N160" s="183"/>
      <c r="O160" s="121"/>
    </row>
    <row r="161" spans="1:15" ht="20.25">
      <c r="A161" s="115"/>
      <c r="B161" s="122"/>
      <c r="C161" s="123"/>
      <c r="D161" s="118"/>
      <c r="E161" s="118"/>
      <c r="F161" s="116"/>
      <c r="G161" s="119" t="s">
        <v>688</v>
      </c>
      <c r="H161" s="120"/>
      <c r="I161" s="189"/>
      <c r="J161" s="182"/>
      <c r="K161" s="182"/>
      <c r="L161" s="182"/>
      <c r="M161" s="182"/>
      <c r="N161" s="183"/>
      <c r="O161" s="121"/>
    </row>
    <row r="162" spans="1:15" ht="12.75">
      <c r="A162" s="115"/>
      <c r="B162" s="116"/>
      <c r="C162" s="124"/>
      <c r="D162" s="118"/>
      <c r="E162" s="118"/>
      <c r="F162" s="118"/>
      <c r="G162" s="124"/>
      <c r="H162" s="118"/>
      <c r="I162" s="118"/>
      <c r="J162" s="118"/>
      <c r="K162" s="118"/>
      <c r="L162" s="118"/>
      <c r="M162" s="118"/>
      <c r="N162" s="118"/>
      <c r="O162" s="125"/>
    </row>
    <row r="163" spans="1:15" ht="15.75">
      <c r="A163" s="121"/>
      <c r="B163" s="126" t="s">
        <v>689</v>
      </c>
      <c r="C163" s="190" t="s">
        <v>302</v>
      </c>
      <c r="D163" s="191"/>
      <c r="E163" s="127"/>
      <c r="F163" s="126" t="s">
        <v>689</v>
      </c>
      <c r="G163" s="190" t="s">
        <v>358</v>
      </c>
      <c r="H163" s="192"/>
      <c r="I163" s="192"/>
      <c r="J163" s="192"/>
      <c r="K163" s="192"/>
      <c r="L163" s="192"/>
      <c r="M163" s="192"/>
      <c r="N163" s="193"/>
      <c r="O163" s="121"/>
    </row>
    <row r="164" spans="1:15" ht="12.75">
      <c r="A164" s="121"/>
      <c r="B164" s="128" t="s">
        <v>690</v>
      </c>
      <c r="C164" s="179" t="s">
        <v>161</v>
      </c>
      <c r="D164" s="180"/>
      <c r="E164" s="129"/>
      <c r="F164" s="130" t="s">
        <v>691</v>
      </c>
      <c r="G164" s="179" t="s">
        <v>262</v>
      </c>
      <c r="H164" s="182"/>
      <c r="I164" s="182"/>
      <c r="J164" s="182"/>
      <c r="K164" s="182"/>
      <c r="L164" s="182"/>
      <c r="M164" s="182"/>
      <c r="N164" s="183"/>
      <c r="O164" s="121"/>
    </row>
    <row r="165" spans="1:15" ht="12.75">
      <c r="A165" s="121"/>
      <c r="B165" s="131" t="s">
        <v>0</v>
      </c>
      <c r="C165" s="179" t="s">
        <v>165</v>
      </c>
      <c r="D165" s="180"/>
      <c r="E165" s="129"/>
      <c r="F165" s="132" t="s">
        <v>692</v>
      </c>
      <c r="G165" s="181" t="s">
        <v>338</v>
      </c>
      <c r="H165" s="182"/>
      <c r="I165" s="182"/>
      <c r="J165" s="182"/>
      <c r="K165" s="182"/>
      <c r="L165" s="182"/>
      <c r="M165" s="182"/>
      <c r="N165" s="183"/>
      <c r="O165" s="121"/>
    </row>
    <row r="166" spans="1:15" ht="12.75">
      <c r="A166" s="115"/>
      <c r="B166" s="131" t="s">
        <v>1</v>
      </c>
      <c r="C166" s="179" t="s">
        <v>725</v>
      </c>
      <c r="D166" s="180"/>
      <c r="E166" s="129"/>
      <c r="F166" s="132" t="s">
        <v>693</v>
      </c>
      <c r="G166" s="181" t="s">
        <v>724</v>
      </c>
      <c r="H166" s="182"/>
      <c r="I166" s="182"/>
      <c r="J166" s="182"/>
      <c r="K166" s="182"/>
      <c r="L166" s="182"/>
      <c r="M166" s="182"/>
      <c r="N166" s="183"/>
      <c r="O166" s="125"/>
    </row>
    <row r="167" spans="1:15" ht="12.75">
      <c r="A167" s="115"/>
      <c r="B167" s="133" t="s">
        <v>694</v>
      </c>
      <c r="C167" s="134"/>
      <c r="D167" s="135"/>
      <c r="E167" s="136"/>
      <c r="F167" s="133" t="s">
        <v>694</v>
      </c>
      <c r="G167" s="134"/>
      <c r="H167" s="137"/>
      <c r="I167" s="137"/>
      <c r="J167" s="137"/>
      <c r="K167" s="137"/>
      <c r="L167" s="137"/>
      <c r="M167" s="137"/>
      <c r="N167" s="137"/>
      <c r="O167" s="125"/>
    </row>
    <row r="168" spans="1:15" ht="12.75">
      <c r="A168" s="121"/>
      <c r="B168" s="138"/>
      <c r="C168" s="179"/>
      <c r="D168" s="180"/>
      <c r="E168" s="129"/>
      <c r="F168" s="139"/>
      <c r="G168" s="181"/>
      <c r="H168" s="182"/>
      <c r="I168" s="182"/>
      <c r="J168" s="182"/>
      <c r="K168" s="182"/>
      <c r="L168" s="182"/>
      <c r="M168" s="182"/>
      <c r="N168" s="183"/>
      <c r="O168" s="121"/>
    </row>
    <row r="169" spans="1:15" ht="12.75">
      <c r="A169" s="121"/>
      <c r="B169" s="140"/>
      <c r="C169" s="179"/>
      <c r="D169" s="180"/>
      <c r="E169" s="129"/>
      <c r="F169" s="141"/>
      <c r="G169" s="181"/>
      <c r="H169" s="182"/>
      <c r="I169" s="182"/>
      <c r="J169" s="182"/>
      <c r="K169" s="182"/>
      <c r="L169" s="182"/>
      <c r="M169" s="182"/>
      <c r="N169" s="183"/>
      <c r="O169" s="121"/>
    </row>
    <row r="170" spans="1:15" ht="15.75">
      <c r="A170" s="115"/>
      <c r="B170" s="118"/>
      <c r="C170" s="118"/>
      <c r="D170" s="118"/>
      <c r="E170" s="118"/>
      <c r="F170" s="142" t="s">
        <v>695</v>
      </c>
      <c r="G170" s="124"/>
      <c r="H170" s="124"/>
      <c r="I170" s="124"/>
      <c r="J170" s="118"/>
      <c r="K170" s="118"/>
      <c r="L170" s="118"/>
      <c r="M170" s="143"/>
      <c r="N170" s="116"/>
      <c r="O170" s="125"/>
    </row>
    <row r="171" spans="1:15" ht="12.75">
      <c r="A171" s="115"/>
      <c r="B171" s="117" t="s">
        <v>272</v>
      </c>
      <c r="C171" s="118"/>
      <c r="D171" s="118"/>
      <c r="E171" s="118"/>
      <c r="F171" s="144" t="s">
        <v>696</v>
      </c>
      <c r="G171" s="144" t="s">
        <v>697</v>
      </c>
      <c r="H171" s="144" t="s">
        <v>698</v>
      </c>
      <c r="I171" s="144" t="s">
        <v>699</v>
      </c>
      <c r="J171" s="144" t="s">
        <v>700</v>
      </c>
      <c r="K171" s="184" t="s">
        <v>701</v>
      </c>
      <c r="L171" s="185"/>
      <c r="M171" s="145" t="s">
        <v>702</v>
      </c>
      <c r="N171" s="146" t="s">
        <v>703</v>
      </c>
      <c r="O171" s="121"/>
    </row>
    <row r="172" spans="1:15" ht="12.75">
      <c r="A172" s="121"/>
      <c r="B172" s="147" t="s">
        <v>704</v>
      </c>
      <c r="C172" s="148" t="str">
        <f>IF(C164&gt;"",C164,"")</f>
        <v>Jesse Toivanen</v>
      </c>
      <c r="D172" s="148" t="str">
        <f>IF(G164&gt;"",G164,"")</f>
        <v>Mikael Frejborg</v>
      </c>
      <c r="E172" s="148">
        <f>IF(E164&gt;"",E164&amp;" - "&amp;I164,"")</f>
      </c>
      <c r="F172" s="149">
        <v>9</v>
      </c>
      <c r="G172" s="149">
        <v>-9</v>
      </c>
      <c r="H172" s="150">
        <v>-9</v>
      </c>
      <c r="I172" s="149">
        <v>-10</v>
      </c>
      <c r="J172" s="149"/>
      <c r="K172" s="151">
        <f>IF(ISBLANK(F172),"",COUNTIF(F172:J172,"&gt;=0"))</f>
        <v>1</v>
      </c>
      <c r="L172" s="152">
        <f>IF(ISBLANK(F172),"",(IF(LEFT(F172,1)="-",1,0)+IF(LEFT(G172,1)="-",1,0)+IF(LEFT(H172,1)="-",1,0)+IF(LEFT(I172,1)="-",1,0)+IF(LEFT(J172,1)="-",1,0)))</f>
        <v>3</v>
      </c>
      <c r="M172" s="153">
        <f>IF(K172=3,1,"")</f>
      </c>
      <c r="N172" s="154">
        <f>IF(L172=3,1,"")</f>
        <v>1</v>
      </c>
      <c r="O172" s="121"/>
    </row>
    <row r="173" spans="1:15" ht="12.75">
      <c r="A173" s="121"/>
      <c r="B173" s="147" t="s">
        <v>705</v>
      </c>
      <c r="C173" s="148" t="str">
        <f>IF(C165&gt;"",C165,"")</f>
        <v>Antti Pekkarinen</v>
      </c>
      <c r="D173" s="148" t="str">
        <f>IF(G165&gt;"",G165,"")</f>
        <v>Emil Rantatulkkila</v>
      </c>
      <c r="E173" s="148">
        <f>IF(E165&gt;"",E165&amp;" - "&amp;I165,"")</f>
      </c>
      <c r="F173" s="155">
        <v>-6</v>
      </c>
      <c r="G173" s="149">
        <v>6</v>
      </c>
      <c r="H173" s="149">
        <v>5</v>
      </c>
      <c r="I173" s="149">
        <v>14</v>
      </c>
      <c r="J173" s="149"/>
      <c r="K173" s="151">
        <f>IF(ISBLANK(F173),"",COUNTIF(F173:J173,"&gt;=0"))</f>
        <v>3</v>
      </c>
      <c r="L173" s="152">
        <f>IF(ISBLANK(F173),"",(IF(LEFT(F173,1)="-",1,0)+IF(LEFT(G173,1)="-",1,0)+IF(LEFT(H173,1)="-",1,0)+IF(LEFT(I173,1)="-",1,0)+IF(LEFT(J173,1)="-",1,0)))</f>
        <v>1</v>
      </c>
      <c r="M173" s="153">
        <f>IF(K173=3,1,"")</f>
        <v>1</v>
      </c>
      <c r="N173" s="154">
        <f>IF(L173=3,1,"")</f>
      </c>
      <c r="O173" s="121"/>
    </row>
    <row r="174" spans="1:15" ht="12.75">
      <c r="A174" s="121"/>
      <c r="B174" s="156" t="s">
        <v>706</v>
      </c>
      <c r="C174" s="148" t="str">
        <f>IF(C166&gt;"",C166,"")</f>
        <v>Jouni Nousiainen</v>
      </c>
      <c r="D174" s="148" t="str">
        <f>IF(G166&gt;"",G166,"")</f>
        <v>Henrik Sinkkonen</v>
      </c>
      <c r="E174" s="157"/>
      <c r="F174" s="155">
        <v>4</v>
      </c>
      <c r="G174" s="158">
        <v>-7</v>
      </c>
      <c r="H174" s="155">
        <v>-9</v>
      </c>
      <c r="I174" s="155">
        <v>9</v>
      </c>
      <c r="J174" s="155">
        <v>5</v>
      </c>
      <c r="K174" s="151">
        <f aca="true" t="shared" si="4" ref="K174:K181">IF(ISBLANK(F174),"",COUNTIF(F174:J174,"&gt;=0"))</f>
        <v>3</v>
      </c>
      <c r="L174" s="152">
        <f aca="true" t="shared" si="5" ref="L174:L181">IF(ISBLANK(F174),"",(IF(LEFT(F174,1)="-",1,0)+IF(LEFT(G174,1)="-",1,0)+IF(LEFT(H174,1)="-",1,0)+IF(LEFT(I174,1)="-",1,0)+IF(LEFT(J174,1)="-",1,0)))</f>
        <v>2</v>
      </c>
      <c r="M174" s="153">
        <f aca="true" t="shared" si="6" ref="M174:N181">IF(K174=3,1,"")</f>
        <v>1</v>
      </c>
      <c r="N174" s="154">
        <f t="shared" si="6"/>
      </c>
      <c r="O174" s="121"/>
    </row>
    <row r="175" spans="1:15" ht="12.75">
      <c r="A175" s="121"/>
      <c r="B175" s="156" t="s">
        <v>707</v>
      </c>
      <c r="C175" s="148" t="str">
        <f>IF(C165&gt;"",C165,"")</f>
        <v>Antti Pekkarinen</v>
      </c>
      <c r="D175" s="148" t="str">
        <f>IF(G164&gt;"",G164,"")</f>
        <v>Mikael Frejborg</v>
      </c>
      <c r="E175" s="157"/>
      <c r="F175" s="155">
        <v>5</v>
      </c>
      <c r="G175" s="158">
        <v>2</v>
      </c>
      <c r="H175" s="155">
        <v>7</v>
      </c>
      <c r="I175" s="155"/>
      <c r="J175" s="155"/>
      <c r="K175" s="151">
        <f t="shared" si="4"/>
        <v>3</v>
      </c>
      <c r="L175" s="152">
        <f t="shared" si="5"/>
        <v>0</v>
      </c>
      <c r="M175" s="153">
        <f t="shared" si="6"/>
        <v>1</v>
      </c>
      <c r="N175" s="154">
        <f t="shared" si="6"/>
      </c>
      <c r="O175" s="121"/>
    </row>
    <row r="176" spans="1:15" ht="12.75">
      <c r="A176" s="121"/>
      <c r="B176" s="156" t="s">
        <v>708</v>
      </c>
      <c r="C176" s="148" t="str">
        <f>IF(C164&gt;"",C164,"")</f>
        <v>Jesse Toivanen</v>
      </c>
      <c r="D176" s="148" t="str">
        <f>IF(G166&gt;"",G166,"")</f>
        <v>Henrik Sinkkonen</v>
      </c>
      <c r="E176" s="157"/>
      <c r="F176" s="155">
        <v>-6</v>
      </c>
      <c r="G176" s="158">
        <v>8</v>
      </c>
      <c r="H176" s="155">
        <v>5</v>
      </c>
      <c r="I176" s="155">
        <v>-8</v>
      </c>
      <c r="J176" s="155">
        <v>-7</v>
      </c>
      <c r="K176" s="151">
        <f t="shared" si="4"/>
        <v>2</v>
      </c>
      <c r="L176" s="152">
        <f t="shared" si="5"/>
        <v>3</v>
      </c>
      <c r="M176" s="153">
        <f t="shared" si="6"/>
      </c>
      <c r="N176" s="154">
        <f t="shared" si="6"/>
        <v>1</v>
      </c>
      <c r="O176" s="121"/>
    </row>
    <row r="177" spans="1:15" ht="12.75">
      <c r="A177" s="121"/>
      <c r="B177" s="156" t="s">
        <v>709</v>
      </c>
      <c r="C177" s="148" t="str">
        <f>IF(C166&gt;"",C166,"")</f>
        <v>Jouni Nousiainen</v>
      </c>
      <c r="D177" s="148" t="str">
        <f>IF(G165&gt;"",G165,"")</f>
        <v>Emil Rantatulkkila</v>
      </c>
      <c r="E177" s="157"/>
      <c r="F177" s="155">
        <v>-8</v>
      </c>
      <c r="G177" s="158">
        <v>-2</v>
      </c>
      <c r="H177" s="155">
        <v>6</v>
      </c>
      <c r="I177" s="155">
        <v>7</v>
      </c>
      <c r="J177" s="155">
        <v>6</v>
      </c>
      <c r="K177" s="151">
        <f t="shared" si="4"/>
        <v>3</v>
      </c>
      <c r="L177" s="152">
        <f t="shared" si="5"/>
        <v>2</v>
      </c>
      <c r="M177" s="153">
        <f t="shared" si="6"/>
        <v>1</v>
      </c>
      <c r="N177" s="154">
        <f t="shared" si="6"/>
      </c>
      <c r="O177" s="121"/>
    </row>
    <row r="178" spans="1:15" ht="12.75">
      <c r="A178" s="121"/>
      <c r="B178" s="156" t="s">
        <v>710</v>
      </c>
      <c r="C178" s="148">
        <f>IF(C168&gt;"",C168&amp;" / "&amp;C169,"")</f>
      </c>
      <c r="D178" s="148">
        <f>IF(G168&gt;"",G168&amp;" / "&amp;G169,"")</f>
      </c>
      <c r="E178" s="159"/>
      <c r="F178" s="160"/>
      <c r="G178" s="161"/>
      <c r="H178" s="162"/>
      <c r="I178" s="162"/>
      <c r="J178" s="162"/>
      <c r="K178" s="151">
        <f t="shared" si="4"/>
      </c>
      <c r="L178" s="152">
        <f t="shared" si="5"/>
      </c>
      <c r="M178" s="153">
        <f t="shared" si="6"/>
      </c>
      <c r="N178" s="154">
        <f t="shared" si="6"/>
      </c>
      <c r="O178" s="121"/>
    </row>
    <row r="179" spans="1:15" ht="12.75">
      <c r="A179" s="121"/>
      <c r="B179" s="147" t="s">
        <v>711</v>
      </c>
      <c r="C179" s="148" t="str">
        <f>IF(C165&gt;"",C165,"")</f>
        <v>Antti Pekkarinen</v>
      </c>
      <c r="D179" s="148" t="str">
        <f>IF(G166&gt;"",G166,"")</f>
        <v>Henrik Sinkkonen</v>
      </c>
      <c r="E179" s="163"/>
      <c r="F179" s="164">
        <v>-7</v>
      </c>
      <c r="G179" s="149">
        <v>-8</v>
      </c>
      <c r="H179" s="149">
        <v>-9</v>
      </c>
      <c r="I179" s="149"/>
      <c r="J179" s="150"/>
      <c r="K179" s="151">
        <f t="shared" si="4"/>
        <v>0</v>
      </c>
      <c r="L179" s="152">
        <f t="shared" si="5"/>
        <v>3</v>
      </c>
      <c r="M179" s="153">
        <f t="shared" si="6"/>
      </c>
      <c r="N179" s="154">
        <f t="shared" si="6"/>
        <v>1</v>
      </c>
      <c r="O179" s="121"/>
    </row>
    <row r="180" spans="1:15" ht="12.75">
      <c r="A180" s="121"/>
      <c r="B180" s="147" t="s">
        <v>712</v>
      </c>
      <c r="C180" s="148" t="str">
        <f>IF(C166&gt;"",C166,"")</f>
        <v>Jouni Nousiainen</v>
      </c>
      <c r="D180" s="148" t="str">
        <f>IF(G164&gt;"",G164,"")</f>
        <v>Mikael Frejborg</v>
      </c>
      <c r="E180" s="163"/>
      <c r="F180" s="164">
        <v>8</v>
      </c>
      <c r="G180" s="149">
        <v>-8</v>
      </c>
      <c r="H180" s="149">
        <v>-9</v>
      </c>
      <c r="I180" s="149">
        <v>5</v>
      </c>
      <c r="J180" s="150">
        <v>5</v>
      </c>
      <c r="K180" s="151">
        <f t="shared" si="4"/>
        <v>3</v>
      </c>
      <c r="L180" s="152">
        <f t="shared" si="5"/>
        <v>2</v>
      </c>
      <c r="M180" s="153">
        <f t="shared" si="6"/>
        <v>1</v>
      </c>
      <c r="N180" s="154">
        <f t="shared" si="6"/>
      </c>
      <c r="O180" s="121"/>
    </row>
    <row r="181" spans="1:15" ht="13.5" thickBot="1">
      <c r="A181" s="121"/>
      <c r="B181" s="147" t="s">
        <v>713</v>
      </c>
      <c r="C181" s="148" t="str">
        <f>IF(C164&gt;"",C164,"")</f>
        <v>Jesse Toivanen</v>
      </c>
      <c r="D181" s="148" t="str">
        <f>IF(G165&gt;"",G165,"")</f>
        <v>Emil Rantatulkkila</v>
      </c>
      <c r="E181" s="163"/>
      <c r="F181" s="150"/>
      <c r="G181" s="149"/>
      <c r="H181" s="150"/>
      <c r="I181" s="149"/>
      <c r="J181" s="149"/>
      <c r="K181" s="151">
        <f t="shared" si="4"/>
      </c>
      <c r="L181" s="152">
        <f t="shared" si="5"/>
      </c>
      <c r="M181" s="153">
        <f t="shared" si="6"/>
      </c>
      <c r="N181" s="154">
        <f t="shared" si="6"/>
      </c>
      <c r="O181" s="121"/>
    </row>
    <row r="182" spans="1:15" ht="16.5" thickBot="1">
      <c r="A182" s="115"/>
      <c r="B182" s="118"/>
      <c r="C182" s="118"/>
      <c r="D182" s="118"/>
      <c r="E182" s="118"/>
      <c r="F182" s="118"/>
      <c r="G182" s="118"/>
      <c r="H182" s="118"/>
      <c r="I182" s="165" t="s">
        <v>714</v>
      </c>
      <c r="J182" s="166"/>
      <c r="K182" s="167">
        <f>IF(ISBLANK(D172),"",SUM(K172:K181))</f>
        <v>18</v>
      </c>
      <c r="L182" s="168">
        <f>IF(ISBLANK(E172),"",SUM(L172:L181))</f>
        <v>16</v>
      </c>
      <c r="M182" s="169">
        <f>IF(ISBLANK(F172),"",SUM(M172:M181))</f>
        <v>5</v>
      </c>
      <c r="N182" s="170">
        <f>IF(ISBLANK(F172),"",SUM(N172:N181))</f>
        <v>3</v>
      </c>
      <c r="O182" s="121"/>
    </row>
    <row r="183" spans="1:15" ht="12.75">
      <c r="A183" s="115"/>
      <c r="B183" s="117" t="s">
        <v>715</v>
      </c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25"/>
    </row>
    <row r="184" spans="1:15" ht="12.75">
      <c r="A184" s="115"/>
      <c r="B184" s="171" t="s">
        <v>716</v>
      </c>
      <c r="C184" s="171"/>
      <c r="D184" s="171" t="s">
        <v>717</v>
      </c>
      <c r="E184" s="172"/>
      <c r="F184" s="171"/>
      <c r="G184" s="171" t="s">
        <v>279</v>
      </c>
      <c r="H184" s="172"/>
      <c r="I184" s="171"/>
      <c r="J184" s="173" t="s">
        <v>718</v>
      </c>
      <c r="K184" s="116"/>
      <c r="L184" s="118"/>
      <c r="M184" s="118"/>
      <c r="N184" s="118"/>
      <c r="O184" s="125"/>
    </row>
    <row r="185" spans="1:15" ht="18.75" thickBot="1">
      <c r="A185" s="115"/>
      <c r="B185" s="118"/>
      <c r="C185" s="118"/>
      <c r="D185" s="118"/>
      <c r="E185" s="118"/>
      <c r="F185" s="118"/>
      <c r="G185" s="118"/>
      <c r="H185" s="118"/>
      <c r="I185" s="118"/>
      <c r="J185" s="186">
        <f>IF(M182=6,C163,IF(N182=6,G163,""))</f>
      </c>
      <c r="K185" s="187"/>
      <c r="L185" s="187"/>
      <c r="M185" s="187"/>
      <c r="N185" s="188"/>
      <c r="O185" s="121"/>
    </row>
    <row r="186" spans="1:15" ht="18">
      <c r="A186" s="174"/>
      <c r="B186" s="175"/>
      <c r="C186" s="175"/>
      <c r="D186" s="175"/>
      <c r="E186" s="175"/>
      <c r="F186" s="175"/>
      <c r="G186" s="175"/>
      <c r="H186" s="175"/>
      <c r="I186" s="175"/>
      <c r="J186" s="176"/>
      <c r="K186" s="176"/>
      <c r="L186" s="176"/>
      <c r="M186" s="176"/>
      <c r="N186" s="176"/>
      <c r="O186" s="177"/>
    </row>
    <row r="187" spans="2:10" ht="12.75">
      <c r="B187" s="178" t="s">
        <v>719</v>
      </c>
      <c r="F187"/>
      <c r="H187"/>
      <c r="J187"/>
    </row>
    <row r="188" spans="6:10" ht="12.75">
      <c r="F188"/>
      <c r="H188"/>
      <c r="J188"/>
    </row>
    <row r="189" spans="2:10" ht="15.75">
      <c r="B189" s="4" t="s">
        <v>720</v>
      </c>
      <c r="F189"/>
      <c r="H189"/>
      <c r="J189"/>
    </row>
    <row r="190" spans="2:10" ht="12.75">
      <c r="B190" t="s">
        <v>721</v>
      </c>
      <c r="F190"/>
      <c r="H190"/>
      <c r="J190"/>
    </row>
    <row r="191" spans="2:10" ht="12.75">
      <c r="B191" t="s">
        <v>722</v>
      </c>
      <c r="F191"/>
      <c r="H191"/>
      <c r="J191"/>
    </row>
    <row r="192" spans="1:15" ht="15.75">
      <c r="A192" s="110"/>
      <c r="B192" s="111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4"/>
    </row>
    <row r="193" spans="1:15" ht="15.75">
      <c r="A193" s="115"/>
      <c r="B193" s="116"/>
      <c r="C193" s="117" t="s">
        <v>686</v>
      </c>
      <c r="D193" s="118"/>
      <c r="E193" s="118"/>
      <c r="F193" s="116"/>
      <c r="G193" s="119" t="s">
        <v>687</v>
      </c>
      <c r="H193" s="120"/>
      <c r="I193" s="189"/>
      <c r="J193" s="182"/>
      <c r="K193" s="182"/>
      <c r="L193" s="182"/>
      <c r="M193" s="182"/>
      <c r="N193" s="183"/>
      <c r="O193" s="121"/>
    </row>
    <row r="194" spans="1:15" ht="20.25">
      <c r="A194" s="115"/>
      <c r="B194" s="122"/>
      <c r="C194" s="123"/>
      <c r="D194" s="118"/>
      <c r="E194" s="118"/>
      <c r="F194" s="116"/>
      <c r="G194" s="119" t="s">
        <v>688</v>
      </c>
      <c r="H194" s="120"/>
      <c r="I194" s="189"/>
      <c r="J194" s="182"/>
      <c r="K194" s="182"/>
      <c r="L194" s="182"/>
      <c r="M194" s="182"/>
      <c r="N194" s="183"/>
      <c r="O194" s="121"/>
    </row>
    <row r="195" spans="1:15" ht="12.75">
      <c r="A195" s="115"/>
      <c r="B195" s="116"/>
      <c r="C195" s="124"/>
      <c r="D195" s="118"/>
      <c r="E195" s="118"/>
      <c r="F195" s="118"/>
      <c r="G195" s="124"/>
      <c r="H195" s="118"/>
      <c r="I195" s="118"/>
      <c r="J195" s="118"/>
      <c r="K195" s="118"/>
      <c r="L195" s="118"/>
      <c r="M195" s="118"/>
      <c r="N195" s="118"/>
      <c r="O195" s="125"/>
    </row>
    <row r="196" spans="1:15" ht="15.75">
      <c r="A196" s="121"/>
      <c r="B196" s="126" t="s">
        <v>689</v>
      </c>
      <c r="C196" s="190" t="s">
        <v>302</v>
      </c>
      <c r="D196" s="191"/>
      <c r="E196" s="127"/>
      <c r="F196" s="126" t="s">
        <v>689</v>
      </c>
      <c r="G196" s="190" t="s">
        <v>29</v>
      </c>
      <c r="H196" s="192"/>
      <c r="I196" s="192"/>
      <c r="J196" s="192"/>
      <c r="K196" s="192"/>
      <c r="L196" s="192"/>
      <c r="M196" s="192"/>
      <c r="N196" s="193"/>
      <c r="O196" s="121"/>
    </row>
    <row r="197" spans="1:15" ht="12.75">
      <c r="A197" s="121"/>
      <c r="B197" s="128" t="s">
        <v>690</v>
      </c>
      <c r="C197" s="179" t="s">
        <v>342</v>
      </c>
      <c r="D197" s="180"/>
      <c r="E197" s="129"/>
      <c r="F197" s="130" t="s">
        <v>691</v>
      </c>
      <c r="G197" s="179" t="s">
        <v>95</v>
      </c>
      <c r="H197" s="182"/>
      <c r="I197" s="182"/>
      <c r="J197" s="182"/>
      <c r="K197" s="182"/>
      <c r="L197" s="182"/>
      <c r="M197" s="182"/>
      <c r="N197" s="183"/>
      <c r="O197" s="121"/>
    </row>
    <row r="198" spans="1:15" ht="12.75">
      <c r="A198" s="121"/>
      <c r="B198" s="131" t="s">
        <v>0</v>
      </c>
      <c r="C198" s="179" t="s">
        <v>725</v>
      </c>
      <c r="D198" s="180"/>
      <c r="E198" s="129"/>
      <c r="F198" s="132" t="s">
        <v>692</v>
      </c>
      <c r="G198" s="181" t="s">
        <v>723</v>
      </c>
      <c r="H198" s="182"/>
      <c r="I198" s="182"/>
      <c r="J198" s="182"/>
      <c r="K198" s="182"/>
      <c r="L198" s="182"/>
      <c r="M198" s="182"/>
      <c r="N198" s="183"/>
      <c r="O198" s="121"/>
    </row>
    <row r="199" spans="1:15" ht="12.75">
      <c r="A199" s="115"/>
      <c r="B199" s="131" t="s">
        <v>1</v>
      </c>
      <c r="C199" s="179" t="s">
        <v>165</v>
      </c>
      <c r="D199" s="180"/>
      <c r="E199" s="129"/>
      <c r="F199" s="132" t="s">
        <v>693</v>
      </c>
      <c r="G199" s="181" t="s">
        <v>343</v>
      </c>
      <c r="H199" s="182"/>
      <c r="I199" s="182"/>
      <c r="J199" s="182"/>
      <c r="K199" s="182"/>
      <c r="L199" s="182"/>
      <c r="M199" s="182"/>
      <c r="N199" s="183"/>
      <c r="O199" s="125"/>
    </row>
    <row r="200" spans="1:15" ht="12.75">
      <c r="A200" s="115"/>
      <c r="B200" s="133" t="s">
        <v>694</v>
      </c>
      <c r="C200" s="134"/>
      <c r="D200" s="135"/>
      <c r="E200" s="136"/>
      <c r="F200" s="133" t="s">
        <v>694</v>
      </c>
      <c r="G200" s="134"/>
      <c r="H200" s="137"/>
      <c r="I200" s="137"/>
      <c r="J200" s="137"/>
      <c r="K200" s="137"/>
      <c r="L200" s="137"/>
      <c r="M200" s="137"/>
      <c r="N200" s="137"/>
      <c r="O200" s="125"/>
    </row>
    <row r="201" spans="1:15" ht="12.75">
      <c r="A201" s="121"/>
      <c r="B201" s="138"/>
      <c r="C201" s="179"/>
      <c r="D201" s="180"/>
      <c r="E201" s="129"/>
      <c r="F201" s="139"/>
      <c r="G201" s="181"/>
      <c r="H201" s="182"/>
      <c r="I201" s="182"/>
      <c r="J201" s="182"/>
      <c r="K201" s="182"/>
      <c r="L201" s="182"/>
      <c r="M201" s="182"/>
      <c r="N201" s="183"/>
      <c r="O201" s="121"/>
    </row>
    <row r="202" spans="1:15" ht="12.75">
      <c r="A202" s="121"/>
      <c r="B202" s="140"/>
      <c r="C202" s="179"/>
      <c r="D202" s="180"/>
      <c r="E202" s="129"/>
      <c r="F202" s="141"/>
      <c r="G202" s="181"/>
      <c r="H202" s="182"/>
      <c r="I202" s="182"/>
      <c r="J202" s="182"/>
      <c r="K202" s="182"/>
      <c r="L202" s="182"/>
      <c r="M202" s="182"/>
      <c r="N202" s="183"/>
      <c r="O202" s="121"/>
    </row>
    <row r="203" spans="1:15" ht="15.75">
      <c r="A203" s="115"/>
      <c r="B203" s="118"/>
      <c r="C203" s="118"/>
      <c r="D203" s="118"/>
      <c r="E203" s="118"/>
      <c r="F203" s="142" t="s">
        <v>695</v>
      </c>
      <c r="G203" s="124"/>
      <c r="H203" s="124"/>
      <c r="I203" s="124"/>
      <c r="J203" s="118"/>
      <c r="K203" s="118"/>
      <c r="L203" s="118"/>
      <c r="M203" s="143"/>
      <c r="N203" s="116"/>
      <c r="O203" s="125"/>
    </row>
    <row r="204" spans="1:15" ht="12.75">
      <c r="A204" s="115"/>
      <c r="B204" s="117" t="s">
        <v>272</v>
      </c>
      <c r="C204" s="118"/>
      <c r="D204" s="118"/>
      <c r="E204" s="118"/>
      <c r="F204" s="144" t="s">
        <v>696</v>
      </c>
      <c r="G204" s="144" t="s">
        <v>697</v>
      </c>
      <c r="H204" s="144" t="s">
        <v>698</v>
      </c>
      <c r="I204" s="144" t="s">
        <v>699</v>
      </c>
      <c r="J204" s="144" t="s">
        <v>700</v>
      </c>
      <c r="K204" s="184" t="s">
        <v>701</v>
      </c>
      <c r="L204" s="185"/>
      <c r="M204" s="145" t="s">
        <v>702</v>
      </c>
      <c r="N204" s="146" t="s">
        <v>703</v>
      </c>
      <c r="O204" s="121"/>
    </row>
    <row r="205" spans="1:15" ht="12.75">
      <c r="A205" s="121"/>
      <c r="B205" s="147" t="s">
        <v>704</v>
      </c>
      <c r="C205" s="148" t="str">
        <f>IF(C197&gt;"",C197,"")</f>
        <v>Petter Punnonen</v>
      </c>
      <c r="D205" s="148" t="str">
        <f>IF(G197&gt;"",G197,"")</f>
        <v>Samuli Soine</v>
      </c>
      <c r="E205" s="148">
        <f>IF(E197&gt;"",E197&amp;" - "&amp;I197,"")</f>
      </c>
      <c r="F205" s="149">
        <v>-2</v>
      </c>
      <c r="G205" s="149">
        <v>-1</v>
      </c>
      <c r="H205" s="150">
        <v>-0.2</v>
      </c>
      <c r="I205" s="149"/>
      <c r="J205" s="149"/>
      <c r="K205" s="151">
        <f>IF(ISBLANK(F205),"",COUNTIF(F205:J205,"&gt;=0"))</f>
        <v>0</v>
      </c>
      <c r="L205" s="152">
        <f>IF(ISBLANK(F205),"",(IF(LEFT(F205,1)="-",1,0)+IF(LEFT(G205,1)="-",1,0)+IF(LEFT(H205,1)="-",1,0)+IF(LEFT(I205,1)="-",1,0)+IF(LEFT(J205,1)="-",1,0)))</f>
        <v>3</v>
      </c>
      <c r="M205" s="153">
        <f>IF(K205=3,1,"")</f>
      </c>
      <c r="N205" s="154">
        <f>IF(L205=3,1,"")</f>
        <v>1</v>
      </c>
      <c r="O205" s="121"/>
    </row>
    <row r="206" spans="1:15" ht="12.75">
      <c r="A206" s="121"/>
      <c r="B206" s="147" t="s">
        <v>705</v>
      </c>
      <c r="C206" s="148" t="str">
        <f>IF(C198&gt;"",C198,"")</f>
        <v>Jouni Nousiainen</v>
      </c>
      <c r="D206" s="148" t="str">
        <f>IF(G198&gt;"",G198,"")</f>
        <v>Siyan Zhuang</v>
      </c>
      <c r="E206" s="148">
        <f>IF(E198&gt;"",E198&amp;" - "&amp;I198,"")</f>
      </c>
      <c r="F206" s="155">
        <v>6</v>
      </c>
      <c r="G206" s="149">
        <v>4</v>
      </c>
      <c r="H206" s="149">
        <v>5</v>
      </c>
      <c r="I206" s="149"/>
      <c r="J206" s="149"/>
      <c r="K206" s="151">
        <f>IF(ISBLANK(F206),"",COUNTIF(F206:J206,"&gt;=0"))</f>
        <v>3</v>
      </c>
      <c r="L206" s="152">
        <f>IF(ISBLANK(F206),"",(IF(LEFT(F206,1)="-",1,0)+IF(LEFT(G206,1)="-",1,0)+IF(LEFT(H206,1)="-",1,0)+IF(LEFT(I206,1)="-",1,0)+IF(LEFT(J206,1)="-",1,0)))</f>
        <v>0</v>
      </c>
      <c r="M206" s="153">
        <f>IF(K206=3,1,"")</f>
        <v>1</v>
      </c>
      <c r="N206" s="154">
        <f>IF(L206=3,1,"")</f>
      </c>
      <c r="O206" s="121"/>
    </row>
    <row r="207" spans="1:15" ht="12.75">
      <c r="A207" s="121"/>
      <c r="B207" s="156" t="s">
        <v>706</v>
      </c>
      <c r="C207" s="148" t="str">
        <f>IF(C199&gt;"",C199,"")</f>
        <v>Antti Pekkarinen</v>
      </c>
      <c r="D207" s="148" t="str">
        <f>IF(G199&gt;"",G199,"")</f>
        <v>Pauli Hietikko</v>
      </c>
      <c r="E207" s="157"/>
      <c r="F207" s="155">
        <v>-6</v>
      </c>
      <c r="G207" s="158">
        <v>-4</v>
      </c>
      <c r="H207" s="155">
        <v>-5</v>
      </c>
      <c r="I207" s="155"/>
      <c r="J207" s="155"/>
      <c r="K207" s="151">
        <f aca="true" t="shared" si="7" ref="K207:K214">IF(ISBLANK(F207),"",COUNTIF(F207:J207,"&gt;=0"))</f>
        <v>0</v>
      </c>
      <c r="L207" s="152">
        <f aca="true" t="shared" si="8" ref="L207:L214">IF(ISBLANK(F207),"",(IF(LEFT(F207,1)="-",1,0)+IF(LEFT(G207,1)="-",1,0)+IF(LEFT(H207,1)="-",1,0)+IF(LEFT(I207,1)="-",1,0)+IF(LEFT(J207,1)="-",1,0)))</f>
        <v>3</v>
      </c>
      <c r="M207" s="153">
        <f aca="true" t="shared" si="9" ref="M207:N214">IF(K207=3,1,"")</f>
      </c>
      <c r="N207" s="154">
        <f t="shared" si="9"/>
        <v>1</v>
      </c>
      <c r="O207" s="121"/>
    </row>
    <row r="208" spans="1:15" ht="12.75">
      <c r="A208" s="121"/>
      <c r="B208" s="156" t="s">
        <v>707</v>
      </c>
      <c r="C208" s="148" t="str">
        <f>IF(C198&gt;"",C198,"")</f>
        <v>Jouni Nousiainen</v>
      </c>
      <c r="D208" s="148" t="str">
        <f>IF(G197&gt;"",G197,"")</f>
        <v>Samuli Soine</v>
      </c>
      <c r="E208" s="157"/>
      <c r="F208" s="155">
        <v>-13</v>
      </c>
      <c r="G208" s="158">
        <v>-6</v>
      </c>
      <c r="H208" s="155">
        <v>-6</v>
      </c>
      <c r="I208" s="155"/>
      <c r="J208" s="155"/>
      <c r="K208" s="151">
        <f t="shared" si="7"/>
        <v>0</v>
      </c>
      <c r="L208" s="152">
        <f t="shared" si="8"/>
        <v>3</v>
      </c>
      <c r="M208" s="153">
        <f t="shared" si="9"/>
      </c>
      <c r="N208" s="154">
        <f t="shared" si="9"/>
        <v>1</v>
      </c>
      <c r="O208" s="121"/>
    </row>
    <row r="209" spans="1:15" ht="12.75">
      <c r="A209" s="121"/>
      <c r="B209" s="156" t="s">
        <v>708</v>
      </c>
      <c r="C209" s="148" t="str">
        <f>IF(C197&gt;"",C197,"")</f>
        <v>Petter Punnonen</v>
      </c>
      <c r="D209" s="148" t="str">
        <f>IF(G199&gt;"",G199,"")</f>
        <v>Pauli Hietikko</v>
      </c>
      <c r="E209" s="157"/>
      <c r="F209" s="155">
        <v>-2</v>
      </c>
      <c r="G209" s="158">
        <v>-0.2</v>
      </c>
      <c r="H209" s="155">
        <v>-4</v>
      </c>
      <c r="I209" s="155"/>
      <c r="J209" s="155"/>
      <c r="K209" s="151">
        <f t="shared" si="7"/>
        <v>0</v>
      </c>
      <c r="L209" s="152">
        <f t="shared" si="8"/>
        <v>3</v>
      </c>
      <c r="M209" s="153">
        <f t="shared" si="9"/>
      </c>
      <c r="N209" s="154">
        <f t="shared" si="9"/>
        <v>1</v>
      </c>
      <c r="O209" s="121"/>
    </row>
    <row r="210" spans="1:15" ht="12.75">
      <c r="A210" s="121"/>
      <c r="B210" s="156" t="s">
        <v>709</v>
      </c>
      <c r="C210" s="148" t="str">
        <f>IF(C199&gt;"",C199,"")</f>
        <v>Antti Pekkarinen</v>
      </c>
      <c r="D210" s="148" t="str">
        <f>IF(G198&gt;"",G198,"")</f>
        <v>Siyan Zhuang</v>
      </c>
      <c r="E210" s="157"/>
      <c r="F210" s="155">
        <v>6</v>
      </c>
      <c r="G210" s="158">
        <v>6</v>
      </c>
      <c r="H210" s="155">
        <v>11</v>
      </c>
      <c r="I210" s="155"/>
      <c r="J210" s="155"/>
      <c r="K210" s="151">
        <f t="shared" si="7"/>
        <v>3</v>
      </c>
      <c r="L210" s="152">
        <f t="shared" si="8"/>
        <v>0</v>
      </c>
      <c r="M210" s="153">
        <f t="shared" si="9"/>
        <v>1</v>
      </c>
      <c r="N210" s="154">
        <f t="shared" si="9"/>
      </c>
      <c r="O210" s="121"/>
    </row>
    <row r="211" spans="1:15" ht="12.75">
      <c r="A211" s="121"/>
      <c r="B211" s="156" t="s">
        <v>710</v>
      </c>
      <c r="C211" s="148">
        <f>IF(C201&gt;"",C201&amp;" / "&amp;C202,"")</f>
      </c>
      <c r="D211" s="148">
        <f>IF(G201&gt;"",G201&amp;" / "&amp;G202,"")</f>
      </c>
      <c r="E211" s="159"/>
      <c r="F211" s="160"/>
      <c r="G211" s="161"/>
      <c r="H211" s="162"/>
      <c r="I211" s="162"/>
      <c r="J211" s="162"/>
      <c r="K211" s="151">
        <f t="shared" si="7"/>
      </c>
      <c r="L211" s="152">
        <f t="shared" si="8"/>
      </c>
      <c r="M211" s="153">
        <f t="shared" si="9"/>
      </c>
      <c r="N211" s="154">
        <f t="shared" si="9"/>
      </c>
      <c r="O211" s="121"/>
    </row>
    <row r="212" spans="1:15" ht="12.75">
      <c r="A212" s="121"/>
      <c r="B212" s="147" t="s">
        <v>711</v>
      </c>
      <c r="C212" s="148" t="str">
        <f>IF(C198&gt;"",C198,"")</f>
        <v>Jouni Nousiainen</v>
      </c>
      <c r="D212" s="148" t="str">
        <f>IF(G199&gt;"",G199,"")</f>
        <v>Pauli Hietikko</v>
      </c>
      <c r="E212" s="163"/>
      <c r="F212" s="164">
        <v>-9</v>
      </c>
      <c r="G212" s="149">
        <v>-7</v>
      </c>
      <c r="H212" s="149">
        <v>-5</v>
      </c>
      <c r="I212" s="149"/>
      <c r="J212" s="150"/>
      <c r="K212" s="151">
        <f t="shared" si="7"/>
        <v>0</v>
      </c>
      <c r="L212" s="152">
        <f t="shared" si="8"/>
        <v>3</v>
      </c>
      <c r="M212" s="153">
        <f t="shared" si="9"/>
      </c>
      <c r="N212" s="154">
        <f t="shared" si="9"/>
        <v>1</v>
      </c>
      <c r="O212" s="121"/>
    </row>
    <row r="213" spans="1:15" ht="12.75">
      <c r="A213" s="121"/>
      <c r="B213" s="147" t="s">
        <v>712</v>
      </c>
      <c r="C213" s="148" t="str">
        <f>IF(C199&gt;"",C199,"")</f>
        <v>Antti Pekkarinen</v>
      </c>
      <c r="D213" s="148" t="str">
        <f>IF(G197&gt;"",G197,"")</f>
        <v>Samuli Soine</v>
      </c>
      <c r="E213" s="163"/>
      <c r="F213" s="164"/>
      <c r="G213" s="149"/>
      <c r="H213" s="149"/>
      <c r="I213" s="149"/>
      <c r="J213" s="150"/>
      <c r="K213" s="151">
        <f t="shared" si="7"/>
      </c>
      <c r="L213" s="152">
        <f t="shared" si="8"/>
      </c>
      <c r="M213" s="153">
        <f t="shared" si="9"/>
      </c>
      <c r="N213" s="154">
        <f t="shared" si="9"/>
      </c>
      <c r="O213" s="121"/>
    </row>
    <row r="214" spans="1:15" ht="13.5" thickBot="1">
      <c r="A214" s="121"/>
      <c r="B214" s="147" t="s">
        <v>713</v>
      </c>
      <c r="C214" s="148" t="str">
        <f>IF(C197&gt;"",C197,"")</f>
        <v>Petter Punnonen</v>
      </c>
      <c r="D214" s="148" t="str">
        <f>IF(G198&gt;"",G198,"")</f>
        <v>Siyan Zhuang</v>
      </c>
      <c r="E214" s="163"/>
      <c r="F214" s="150"/>
      <c r="G214" s="149"/>
      <c r="H214" s="150"/>
      <c r="I214" s="149"/>
      <c r="J214" s="149"/>
      <c r="K214" s="151">
        <f t="shared" si="7"/>
      </c>
      <c r="L214" s="152">
        <f t="shared" si="8"/>
      </c>
      <c r="M214" s="153">
        <f t="shared" si="9"/>
      </c>
      <c r="N214" s="154">
        <f t="shared" si="9"/>
      </c>
      <c r="O214" s="121"/>
    </row>
    <row r="215" spans="1:15" ht="16.5" thickBot="1">
      <c r="A215" s="115"/>
      <c r="B215" s="118"/>
      <c r="C215" s="118"/>
      <c r="D215" s="118"/>
      <c r="E215" s="118"/>
      <c r="F215" s="118"/>
      <c r="G215" s="118"/>
      <c r="H215" s="118"/>
      <c r="I215" s="165" t="s">
        <v>714</v>
      </c>
      <c r="J215" s="166"/>
      <c r="K215" s="167">
        <f>IF(ISBLANK(D205),"",SUM(K205:K214))</f>
        <v>6</v>
      </c>
      <c r="L215" s="168">
        <f>IF(ISBLANK(E205),"",SUM(L205:L214))</f>
        <v>15</v>
      </c>
      <c r="M215" s="169">
        <f>IF(ISBLANK(F205),"",SUM(M205:M214))</f>
        <v>2</v>
      </c>
      <c r="N215" s="170">
        <f>IF(ISBLANK(F205),"",SUM(N205:N214))</f>
        <v>5</v>
      </c>
      <c r="O215" s="121"/>
    </row>
    <row r="216" spans="1:15" ht="12.75">
      <c r="A216" s="115"/>
      <c r="B216" s="117" t="s">
        <v>715</v>
      </c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25"/>
    </row>
    <row r="217" spans="1:15" ht="12.75">
      <c r="A217" s="115"/>
      <c r="B217" s="171" t="s">
        <v>716</v>
      </c>
      <c r="C217" s="171"/>
      <c r="D217" s="171" t="s">
        <v>717</v>
      </c>
      <c r="E217" s="172"/>
      <c r="F217" s="171"/>
      <c r="G217" s="171" t="s">
        <v>279</v>
      </c>
      <c r="H217" s="172"/>
      <c r="I217" s="171"/>
      <c r="J217" s="173" t="s">
        <v>718</v>
      </c>
      <c r="K217" s="116"/>
      <c r="L217" s="118"/>
      <c r="M217" s="118"/>
      <c r="N217" s="118"/>
      <c r="O217" s="125"/>
    </row>
    <row r="218" spans="1:15" ht="18.75" thickBot="1">
      <c r="A218" s="115"/>
      <c r="B218" s="118"/>
      <c r="C218" s="118"/>
      <c r="D218" s="118"/>
      <c r="E218" s="118"/>
      <c r="F218" s="118"/>
      <c r="G218" s="118"/>
      <c r="H218" s="118"/>
      <c r="I218" s="118"/>
      <c r="J218" s="186">
        <f>IF(M215=6,C196,IF(N215=6,G196,""))</f>
      </c>
      <c r="K218" s="187"/>
      <c r="L218" s="187"/>
      <c r="M218" s="187"/>
      <c r="N218" s="188"/>
      <c r="O218" s="121"/>
    </row>
    <row r="219" spans="1:15" ht="18">
      <c r="A219" s="174"/>
      <c r="B219" s="175"/>
      <c r="C219" s="175"/>
      <c r="D219" s="175"/>
      <c r="E219" s="175"/>
      <c r="F219" s="175"/>
      <c r="G219" s="175"/>
      <c r="H219" s="175"/>
      <c r="I219" s="175"/>
      <c r="J219" s="176"/>
      <c r="K219" s="176"/>
      <c r="L219" s="176"/>
      <c r="M219" s="176"/>
      <c r="N219" s="176"/>
      <c r="O219" s="177"/>
    </row>
    <row r="220" spans="2:10" ht="12.75">
      <c r="B220" s="178" t="s">
        <v>719</v>
      </c>
      <c r="F220"/>
      <c r="H220"/>
      <c r="J220"/>
    </row>
    <row r="221" spans="6:10" ht="12.75">
      <c r="F221"/>
      <c r="H221"/>
      <c r="J221"/>
    </row>
    <row r="222" spans="2:10" ht="15.75">
      <c r="B222" s="4" t="s">
        <v>720</v>
      </c>
      <c r="F222"/>
      <c r="H222"/>
      <c r="J222"/>
    </row>
    <row r="223" spans="2:10" ht="12.75">
      <c r="B223" t="s">
        <v>721</v>
      </c>
      <c r="F223"/>
      <c r="H223"/>
      <c r="J223"/>
    </row>
    <row r="224" spans="2:10" ht="12.75">
      <c r="B224" t="s">
        <v>722</v>
      </c>
      <c r="F224"/>
      <c r="H224"/>
      <c r="J224"/>
    </row>
    <row r="225" spans="1:15" ht="15.75">
      <c r="A225" s="110"/>
      <c r="B225" s="111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4"/>
    </row>
    <row r="226" spans="1:15" ht="15.75">
      <c r="A226" s="115"/>
      <c r="B226" s="116"/>
      <c r="C226" s="117" t="s">
        <v>686</v>
      </c>
      <c r="D226" s="118"/>
      <c r="E226" s="118"/>
      <c r="F226" s="116"/>
      <c r="G226" s="119" t="s">
        <v>687</v>
      </c>
      <c r="H226" s="120"/>
      <c r="I226" s="189"/>
      <c r="J226" s="182"/>
      <c r="K226" s="182"/>
      <c r="L226" s="182"/>
      <c r="M226" s="182"/>
      <c r="N226" s="183"/>
      <c r="O226" s="121"/>
    </row>
    <row r="227" spans="1:15" ht="20.25">
      <c r="A227" s="115"/>
      <c r="B227" s="122"/>
      <c r="C227" s="123"/>
      <c r="D227" s="118"/>
      <c r="E227" s="118"/>
      <c r="F227" s="116"/>
      <c r="G227" s="119" t="s">
        <v>688</v>
      </c>
      <c r="H227" s="120"/>
      <c r="I227" s="189"/>
      <c r="J227" s="182"/>
      <c r="K227" s="182"/>
      <c r="L227" s="182"/>
      <c r="M227" s="182"/>
      <c r="N227" s="183"/>
      <c r="O227" s="121"/>
    </row>
    <row r="228" spans="1:15" ht="12.75">
      <c r="A228" s="115"/>
      <c r="B228" s="116"/>
      <c r="C228" s="124"/>
      <c r="D228" s="118"/>
      <c r="E228" s="118"/>
      <c r="F228" s="118"/>
      <c r="G228" s="124"/>
      <c r="H228" s="118"/>
      <c r="I228" s="118"/>
      <c r="J228" s="118"/>
      <c r="K228" s="118"/>
      <c r="L228" s="118"/>
      <c r="M228" s="118"/>
      <c r="N228" s="118"/>
      <c r="O228" s="125"/>
    </row>
    <row r="229" spans="1:15" ht="15.75">
      <c r="A229" s="121"/>
      <c r="B229" s="126" t="s">
        <v>689</v>
      </c>
      <c r="C229" s="190" t="s">
        <v>359</v>
      </c>
      <c r="D229" s="191"/>
      <c r="E229" s="127"/>
      <c r="F229" s="126" t="s">
        <v>689</v>
      </c>
      <c r="G229" s="190" t="s">
        <v>31</v>
      </c>
      <c r="H229" s="192"/>
      <c r="I229" s="192"/>
      <c r="J229" s="192"/>
      <c r="K229" s="192"/>
      <c r="L229" s="192"/>
      <c r="M229" s="192"/>
      <c r="N229" s="193"/>
      <c r="O229" s="121"/>
    </row>
    <row r="230" spans="1:15" ht="12.75">
      <c r="A230" s="121"/>
      <c r="B230" s="128" t="s">
        <v>690</v>
      </c>
      <c r="C230" s="179" t="s">
        <v>337</v>
      </c>
      <c r="D230" s="180"/>
      <c r="E230" s="129"/>
      <c r="F230" s="130" t="s">
        <v>691</v>
      </c>
      <c r="G230" s="179" t="s">
        <v>98</v>
      </c>
      <c r="H230" s="182"/>
      <c r="I230" s="182"/>
      <c r="J230" s="182"/>
      <c r="K230" s="182"/>
      <c r="L230" s="182"/>
      <c r="M230" s="182"/>
      <c r="N230" s="183"/>
      <c r="O230" s="121"/>
    </row>
    <row r="231" spans="1:15" ht="12.75">
      <c r="A231" s="121"/>
      <c r="B231" s="131" t="s">
        <v>0</v>
      </c>
      <c r="C231" s="179" t="s">
        <v>726</v>
      </c>
      <c r="D231" s="180"/>
      <c r="E231" s="129"/>
      <c r="F231" s="132" t="s">
        <v>692</v>
      </c>
      <c r="G231" s="181" t="s">
        <v>728</v>
      </c>
      <c r="H231" s="182"/>
      <c r="I231" s="182"/>
      <c r="J231" s="182"/>
      <c r="K231" s="182"/>
      <c r="L231" s="182"/>
      <c r="M231" s="182"/>
      <c r="N231" s="183"/>
      <c r="O231" s="121"/>
    </row>
    <row r="232" spans="1:15" ht="12.75">
      <c r="A232" s="115"/>
      <c r="B232" s="131" t="s">
        <v>1</v>
      </c>
      <c r="C232" s="179" t="s">
        <v>727</v>
      </c>
      <c r="D232" s="180"/>
      <c r="E232" s="129"/>
      <c r="F232" s="132" t="s">
        <v>693</v>
      </c>
      <c r="G232" s="181" t="s">
        <v>533</v>
      </c>
      <c r="H232" s="182"/>
      <c r="I232" s="182"/>
      <c r="J232" s="182"/>
      <c r="K232" s="182"/>
      <c r="L232" s="182"/>
      <c r="M232" s="182"/>
      <c r="N232" s="183"/>
      <c r="O232" s="125"/>
    </row>
    <row r="233" spans="1:15" ht="12.75">
      <c r="A233" s="115"/>
      <c r="B233" s="133" t="s">
        <v>694</v>
      </c>
      <c r="C233" s="134"/>
      <c r="D233" s="135"/>
      <c r="E233" s="136"/>
      <c r="F233" s="133" t="s">
        <v>694</v>
      </c>
      <c r="G233" s="134"/>
      <c r="H233" s="137"/>
      <c r="I233" s="137"/>
      <c r="J233" s="137"/>
      <c r="K233" s="137"/>
      <c r="L233" s="137"/>
      <c r="M233" s="137"/>
      <c r="N233" s="137"/>
      <c r="O233" s="125"/>
    </row>
    <row r="234" spans="1:15" ht="12.75">
      <c r="A234" s="121"/>
      <c r="B234" s="138"/>
      <c r="C234" s="179"/>
      <c r="D234" s="180"/>
      <c r="E234" s="129"/>
      <c r="F234" s="139"/>
      <c r="G234" s="181"/>
      <c r="H234" s="182"/>
      <c r="I234" s="182"/>
      <c r="J234" s="182"/>
      <c r="K234" s="182"/>
      <c r="L234" s="182"/>
      <c r="M234" s="182"/>
      <c r="N234" s="183"/>
      <c r="O234" s="121"/>
    </row>
    <row r="235" spans="1:15" ht="12.75">
      <c r="A235" s="121"/>
      <c r="B235" s="140"/>
      <c r="C235" s="179"/>
      <c r="D235" s="180"/>
      <c r="E235" s="129"/>
      <c r="F235" s="141"/>
      <c r="G235" s="181"/>
      <c r="H235" s="182"/>
      <c r="I235" s="182"/>
      <c r="J235" s="182"/>
      <c r="K235" s="182"/>
      <c r="L235" s="182"/>
      <c r="M235" s="182"/>
      <c r="N235" s="183"/>
      <c r="O235" s="121"/>
    </row>
    <row r="236" spans="1:15" ht="15.75">
      <c r="A236" s="115"/>
      <c r="B236" s="118"/>
      <c r="C236" s="118"/>
      <c r="D236" s="118"/>
      <c r="E236" s="118"/>
      <c r="F236" s="142" t="s">
        <v>695</v>
      </c>
      <c r="G236" s="124"/>
      <c r="H236" s="124"/>
      <c r="I236" s="124"/>
      <c r="J236" s="118"/>
      <c r="K236" s="118"/>
      <c r="L236" s="118"/>
      <c r="M236" s="143"/>
      <c r="N236" s="116"/>
      <c r="O236" s="125"/>
    </row>
    <row r="237" spans="1:15" ht="12.75">
      <c r="A237" s="115"/>
      <c r="B237" s="117" t="s">
        <v>272</v>
      </c>
      <c r="C237" s="118"/>
      <c r="D237" s="118"/>
      <c r="E237" s="118"/>
      <c r="F237" s="144" t="s">
        <v>696</v>
      </c>
      <c r="G237" s="144" t="s">
        <v>697</v>
      </c>
      <c r="H237" s="144" t="s">
        <v>698</v>
      </c>
      <c r="I237" s="144" t="s">
        <v>699</v>
      </c>
      <c r="J237" s="144" t="s">
        <v>700</v>
      </c>
      <c r="K237" s="184" t="s">
        <v>701</v>
      </c>
      <c r="L237" s="185"/>
      <c r="M237" s="145" t="s">
        <v>702</v>
      </c>
      <c r="N237" s="146" t="s">
        <v>703</v>
      </c>
      <c r="O237" s="121"/>
    </row>
    <row r="238" spans="1:15" ht="12.75">
      <c r="A238" s="121"/>
      <c r="B238" s="147" t="s">
        <v>704</v>
      </c>
      <c r="C238" s="148" t="str">
        <f>IF(C230&gt;"",C230,"")</f>
        <v>Jesper Rantatulkkila</v>
      </c>
      <c r="D238" s="148" t="str">
        <f>IF(G230&gt;"",G230,"")</f>
        <v>Otto Tennilä</v>
      </c>
      <c r="E238" s="148">
        <f>IF(E230&gt;"",E230&amp;" - "&amp;I230,"")</f>
      </c>
      <c r="F238" s="149">
        <v>-3</v>
      </c>
      <c r="G238" s="149">
        <v>-8</v>
      </c>
      <c r="H238" s="150">
        <v>-5</v>
      </c>
      <c r="I238" s="149"/>
      <c r="J238" s="149"/>
      <c r="K238" s="151">
        <f>IF(ISBLANK(F238),"",COUNTIF(F238:J238,"&gt;=0"))</f>
        <v>0</v>
      </c>
      <c r="L238" s="152">
        <f>IF(ISBLANK(F238),"",(IF(LEFT(F238,1)="-",1,0)+IF(LEFT(G238,1)="-",1,0)+IF(LEFT(H238,1)="-",1,0)+IF(LEFT(I238,1)="-",1,0)+IF(LEFT(J238,1)="-",1,0)))</f>
        <v>3</v>
      </c>
      <c r="M238" s="153">
        <f>IF(K238=3,1,"")</f>
      </c>
      <c r="N238" s="154">
        <f>IF(L238=3,1,"")</f>
        <v>1</v>
      </c>
      <c r="O238" s="121"/>
    </row>
    <row r="239" spans="1:15" ht="12.75">
      <c r="A239" s="121"/>
      <c r="B239" s="147" t="s">
        <v>705</v>
      </c>
      <c r="C239" s="148" t="str">
        <f>IF(C231&gt;"",C231,"")</f>
        <v>Miikka O`Connor</v>
      </c>
      <c r="D239" s="148" t="str">
        <f>IF(G231&gt;"",G231,"")</f>
        <v>Luong Diep</v>
      </c>
      <c r="E239" s="148">
        <f>IF(E231&gt;"",E231&amp;" - "&amp;I231,"")</f>
      </c>
      <c r="F239" s="155">
        <v>8</v>
      </c>
      <c r="G239" s="149">
        <v>-7</v>
      </c>
      <c r="H239" s="149">
        <v>-9</v>
      </c>
      <c r="I239" s="149">
        <v>7</v>
      </c>
      <c r="J239" s="149">
        <v>8</v>
      </c>
      <c r="K239" s="151">
        <f>IF(ISBLANK(F239),"",COUNTIF(F239:J239,"&gt;=0"))</f>
        <v>3</v>
      </c>
      <c r="L239" s="152">
        <f>IF(ISBLANK(F239),"",(IF(LEFT(F239,1)="-",1,0)+IF(LEFT(G239,1)="-",1,0)+IF(LEFT(H239,1)="-",1,0)+IF(LEFT(I239,1)="-",1,0)+IF(LEFT(J239,1)="-",1,0)))</f>
        <v>2</v>
      </c>
      <c r="M239" s="153">
        <f>IF(K239=3,1,"")</f>
        <v>1</v>
      </c>
      <c r="N239" s="154">
        <f>IF(L239=3,1,"")</f>
      </c>
      <c r="O239" s="121"/>
    </row>
    <row r="240" spans="1:15" ht="12.75">
      <c r="A240" s="121"/>
      <c r="B240" s="156" t="s">
        <v>706</v>
      </c>
      <c r="C240" s="148" t="str">
        <f>IF(C232&gt;"",C232,"")</f>
        <v>Johan Engman</v>
      </c>
      <c r="D240" s="148" t="str">
        <f>IF(G232&gt;"",G232,"")</f>
        <v>Iiro Tennilä</v>
      </c>
      <c r="E240" s="157"/>
      <c r="F240" s="155">
        <v>-11</v>
      </c>
      <c r="G240" s="158">
        <v>-8</v>
      </c>
      <c r="H240" s="155">
        <v>-4</v>
      </c>
      <c r="I240" s="155"/>
      <c r="J240" s="155"/>
      <c r="K240" s="151">
        <f aca="true" t="shared" si="10" ref="K240:K247">IF(ISBLANK(F240),"",COUNTIF(F240:J240,"&gt;=0"))</f>
        <v>0</v>
      </c>
      <c r="L240" s="152">
        <f aca="true" t="shared" si="11" ref="L240:L247">IF(ISBLANK(F240),"",(IF(LEFT(F240,1)="-",1,0)+IF(LEFT(G240,1)="-",1,0)+IF(LEFT(H240,1)="-",1,0)+IF(LEFT(I240,1)="-",1,0)+IF(LEFT(J240,1)="-",1,0)))</f>
        <v>3</v>
      </c>
      <c r="M240" s="153">
        <f aca="true" t="shared" si="12" ref="M240:N247">IF(K240=3,1,"")</f>
      </c>
      <c r="N240" s="154">
        <f t="shared" si="12"/>
        <v>1</v>
      </c>
      <c r="O240" s="121"/>
    </row>
    <row r="241" spans="1:15" ht="12.75">
      <c r="A241" s="121"/>
      <c r="B241" s="156" t="s">
        <v>707</v>
      </c>
      <c r="C241" s="148" t="str">
        <f>IF(C231&gt;"",C231,"")</f>
        <v>Miikka O`Connor</v>
      </c>
      <c r="D241" s="148" t="str">
        <f>IF(G230&gt;"",G230,"")</f>
        <v>Otto Tennilä</v>
      </c>
      <c r="E241" s="157"/>
      <c r="F241" s="155">
        <v>-6</v>
      </c>
      <c r="G241" s="158">
        <v>-6</v>
      </c>
      <c r="H241" s="155">
        <v>-1</v>
      </c>
      <c r="I241" s="155"/>
      <c r="J241" s="155"/>
      <c r="K241" s="151">
        <f t="shared" si="10"/>
        <v>0</v>
      </c>
      <c r="L241" s="152">
        <f t="shared" si="11"/>
        <v>3</v>
      </c>
      <c r="M241" s="153">
        <f t="shared" si="12"/>
      </c>
      <c r="N241" s="154">
        <f t="shared" si="12"/>
        <v>1</v>
      </c>
      <c r="O241" s="121"/>
    </row>
    <row r="242" spans="1:15" ht="12.75">
      <c r="A242" s="121"/>
      <c r="B242" s="156" t="s">
        <v>708</v>
      </c>
      <c r="C242" s="148" t="str">
        <f>IF(C230&gt;"",C230,"")</f>
        <v>Jesper Rantatulkkila</v>
      </c>
      <c r="D242" s="148" t="str">
        <f>IF(G232&gt;"",G232,"")</f>
        <v>Iiro Tennilä</v>
      </c>
      <c r="E242" s="157"/>
      <c r="F242" s="155">
        <v>-10</v>
      </c>
      <c r="G242" s="158">
        <v>8</v>
      </c>
      <c r="H242" s="155">
        <v>-9</v>
      </c>
      <c r="I242" s="155">
        <v>7</v>
      </c>
      <c r="J242" s="155">
        <v>-8</v>
      </c>
      <c r="K242" s="151">
        <f t="shared" si="10"/>
        <v>2</v>
      </c>
      <c r="L242" s="152">
        <f t="shared" si="11"/>
        <v>3</v>
      </c>
      <c r="M242" s="153">
        <f t="shared" si="12"/>
      </c>
      <c r="N242" s="154">
        <f t="shared" si="12"/>
        <v>1</v>
      </c>
      <c r="O242" s="121"/>
    </row>
    <row r="243" spans="1:15" ht="12.75">
      <c r="A243" s="121"/>
      <c r="B243" s="156" t="s">
        <v>709</v>
      </c>
      <c r="C243" s="148" t="str">
        <f>IF(C232&gt;"",C232,"")</f>
        <v>Johan Engman</v>
      </c>
      <c r="D243" s="148" t="str">
        <f>IF(G231&gt;"",G231,"")</f>
        <v>Luong Diep</v>
      </c>
      <c r="E243" s="157"/>
      <c r="F243" s="155">
        <v>-9</v>
      </c>
      <c r="G243" s="158">
        <v>9</v>
      </c>
      <c r="H243" s="155">
        <v>-7</v>
      </c>
      <c r="I243" s="155">
        <v>-11</v>
      </c>
      <c r="J243" s="155"/>
      <c r="K243" s="151">
        <f t="shared" si="10"/>
        <v>1</v>
      </c>
      <c r="L243" s="152">
        <f t="shared" si="11"/>
        <v>3</v>
      </c>
      <c r="M243" s="153">
        <f t="shared" si="12"/>
      </c>
      <c r="N243" s="154">
        <f t="shared" si="12"/>
        <v>1</v>
      </c>
      <c r="O243" s="121"/>
    </row>
    <row r="244" spans="1:15" ht="12.75">
      <c r="A244" s="121"/>
      <c r="B244" s="156" t="s">
        <v>710</v>
      </c>
      <c r="C244" s="148">
        <f>IF(C234&gt;"",C234&amp;" / "&amp;C235,"")</f>
      </c>
      <c r="D244" s="148">
        <f>IF(G234&gt;"",G234&amp;" / "&amp;G235,"")</f>
      </c>
      <c r="E244" s="159"/>
      <c r="F244" s="160"/>
      <c r="G244" s="161"/>
      <c r="H244" s="162"/>
      <c r="I244" s="162"/>
      <c r="J244" s="162"/>
      <c r="K244" s="151">
        <f t="shared" si="10"/>
      </c>
      <c r="L244" s="152">
        <f t="shared" si="11"/>
      </c>
      <c r="M244" s="153">
        <f t="shared" si="12"/>
      </c>
      <c r="N244" s="154">
        <f t="shared" si="12"/>
      </c>
      <c r="O244" s="121"/>
    </row>
    <row r="245" spans="1:15" ht="12.75">
      <c r="A245" s="121"/>
      <c r="B245" s="147" t="s">
        <v>711</v>
      </c>
      <c r="C245" s="148" t="str">
        <f>IF(C231&gt;"",C231,"")</f>
        <v>Miikka O`Connor</v>
      </c>
      <c r="D245" s="148" t="str">
        <f>IF(G232&gt;"",G232,"")</f>
        <v>Iiro Tennilä</v>
      </c>
      <c r="E245" s="163"/>
      <c r="F245" s="164"/>
      <c r="G245" s="149"/>
      <c r="H245" s="149"/>
      <c r="I245" s="149"/>
      <c r="J245" s="150"/>
      <c r="K245" s="151">
        <f t="shared" si="10"/>
      </c>
      <c r="L245" s="152">
        <f t="shared" si="11"/>
      </c>
      <c r="M245" s="153">
        <f t="shared" si="12"/>
      </c>
      <c r="N245" s="154">
        <f t="shared" si="12"/>
      </c>
      <c r="O245" s="121"/>
    </row>
    <row r="246" spans="1:15" ht="12.75">
      <c r="A246" s="121"/>
      <c r="B246" s="147" t="s">
        <v>712</v>
      </c>
      <c r="C246" s="148" t="str">
        <f>IF(C232&gt;"",C232,"")</f>
        <v>Johan Engman</v>
      </c>
      <c r="D246" s="148" t="str">
        <f>IF(G230&gt;"",G230,"")</f>
        <v>Otto Tennilä</v>
      </c>
      <c r="E246" s="163"/>
      <c r="F246" s="164"/>
      <c r="G246" s="149"/>
      <c r="H246" s="149"/>
      <c r="I246" s="149"/>
      <c r="J246" s="150"/>
      <c r="K246" s="151">
        <f t="shared" si="10"/>
      </c>
      <c r="L246" s="152">
        <f t="shared" si="11"/>
      </c>
      <c r="M246" s="153">
        <f t="shared" si="12"/>
      </c>
      <c r="N246" s="154">
        <f t="shared" si="12"/>
      </c>
      <c r="O246" s="121"/>
    </row>
    <row r="247" spans="1:15" ht="13.5" thickBot="1">
      <c r="A247" s="121"/>
      <c r="B247" s="147" t="s">
        <v>713</v>
      </c>
      <c r="C247" s="148" t="str">
        <f>IF(C230&gt;"",C230,"")</f>
        <v>Jesper Rantatulkkila</v>
      </c>
      <c r="D247" s="148" t="str">
        <f>IF(G231&gt;"",G231,"")</f>
        <v>Luong Diep</v>
      </c>
      <c r="E247" s="163"/>
      <c r="F247" s="150"/>
      <c r="G247" s="149"/>
      <c r="H247" s="150"/>
      <c r="I247" s="149"/>
      <c r="J247" s="149"/>
      <c r="K247" s="151">
        <f t="shared" si="10"/>
      </c>
      <c r="L247" s="152">
        <f t="shared" si="11"/>
      </c>
      <c r="M247" s="153">
        <f t="shared" si="12"/>
      </c>
      <c r="N247" s="154">
        <f t="shared" si="12"/>
      </c>
      <c r="O247" s="121"/>
    </row>
    <row r="248" spans="1:15" ht="16.5" thickBot="1">
      <c r="A248" s="115"/>
      <c r="B248" s="118"/>
      <c r="C248" s="118"/>
      <c r="D248" s="118"/>
      <c r="E248" s="118"/>
      <c r="F248" s="118"/>
      <c r="G248" s="118"/>
      <c r="H248" s="118"/>
      <c r="I248" s="165" t="s">
        <v>714</v>
      </c>
      <c r="J248" s="166"/>
      <c r="K248" s="167">
        <f>IF(ISBLANK(D238),"",SUM(K238:K247))</f>
        <v>6</v>
      </c>
      <c r="L248" s="168">
        <f>IF(ISBLANK(E238),"",SUM(L238:L247))</f>
        <v>17</v>
      </c>
      <c r="M248" s="169">
        <f>IF(ISBLANK(F238),"",SUM(M238:M247))</f>
        <v>1</v>
      </c>
      <c r="N248" s="170">
        <f>IF(ISBLANK(F238),"",SUM(N238:N247))</f>
        <v>5</v>
      </c>
      <c r="O248" s="121"/>
    </row>
    <row r="249" spans="1:15" ht="12.75">
      <c r="A249" s="115"/>
      <c r="B249" s="117" t="s">
        <v>715</v>
      </c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25"/>
    </row>
    <row r="250" spans="1:15" ht="12.75">
      <c r="A250" s="115"/>
      <c r="B250" s="171" t="s">
        <v>716</v>
      </c>
      <c r="C250" s="171"/>
      <c r="D250" s="171" t="s">
        <v>717</v>
      </c>
      <c r="E250" s="172"/>
      <c r="F250" s="171"/>
      <c r="G250" s="171" t="s">
        <v>279</v>
      </c>
      <c r="H250" s="172"/>
      <c r="I250" s="171"/>
      <c r="J250" s="173" t="s">
        <v>718</v>
      </c>
      <c r="K250" s="116"/>
      <c r="L250" s="118"/>
      <c r="M250" s="118"/>
      <c r="N250" s="118"/>
      <c r="O250" s="125"/>
    </row>
    <row r="251" spans="1:15" ht="18.75" thickBot="1">
      <c r="A251" s="115"/>
      <c r="B251" s="118"/>
      <c r="C251" s="118"/>
      <c r="D251" s="118"/>
      <c r="E251" s="118"/>
      <c r="F251" s="118"/>
      <c r="G251" s="118"/>
      <c r="H251" s="118"/>
      <c r="I251" s="118"/>
      <c r="J251" s="186">
        <f>IF(M248=6,C229,IF(N248=6,G229,""))</f>
      </c>
      <c r="K251" s="187"/>
      <c r="L251" s="187"/>
      <c r="M251" s="187"/>
      <c r="N251" s="188"/>
      <c r="O251" s="121"/>
    </row>
    <row r="252" spans="1:15" ht="18">
      <c r="A252" s="174"/>
      <c r="B252" s="175"/>
      <c r="C252" s="175"/>
      <c r="D252" s="175"/>
      <c r="E252" s="175"/>
      <c r="F252" s="175"/>
      <c r="G252" s="175"/>
      <c r="H252" s="175"/>
      <c r="I252" s="175"/>
      <c r="J252" s="176"/>
      <c r="K252" s="176"/>
      <c r="L252" s="176"/>
      <c r="M252" s="176"/>
      <c r="N252" s="176"/>
      <c r="O252" s="177"/>
    </row>
    <row r="253" spans="2:10" ht="12.75">
      <c r="B253" s="178" t="s">
        <v>719</v>
      </c>
      <c r="F253"/>
      <c r="H253"/>
      <c r="J253"/>
    </row>
    <row r="254" spans="6:10" ht="12.75">
      <c r="F254"/>
      <c r="H254"/>
      <c r="J254"/>
    </row>
    <row r="255" spans="2:10" ht="15.75">
      <c r="B255" s="4" t="s">
        <v>720</v>
      </c>
      <c r="F255"/>
      <c r="H255"/>
      <c r="J255"/>
    </row>
    <row r="256" spans="2:10" ht="12.75">
      <c r="B256" t="s">
        <v>721</v>
      </c>
      <c r="F256"/>
      <c r="H256"/>
      <c r="J256"/>
    </row>
    <row r="257" spans="2:10" ht="12.75">
      <c r="B257" t="s">
        <v>722</v>
      </c>
      <c r="F257"/>
      <c r="H257"/>
      <c r="J257"/>
    </row>
    <row r="258" spans="1:15" ht="15.75">
      <c r="A258" s="110"/>
      <c r="B258" s="111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4"/>
    </row>
    <row r="259" spans="1:15" ht="15.75">
      <c r="A259" s="115"/>
      <c r="B259" s="116"/>
      <c r="C259" s="117" t="s">
        <v>686</v>
      </c>
      <c r="D259" s="118"/>
      <c r="E259" s="118"/>
      <c r="F259" s="116"/>
      <c r="G259" s="119" t="s">
        <v>687</v>
      </c>
      <c r="H259" s="120"/>
      <c r="I259" s="189"/>
      <c r="J259" s="182"/>
      <c r="K259" s="182"/>
      <c r="L259" s="182"/>
      <c r="M259" s="182"/>
      <c r="N259" s="183"/>
      <c r="O259" s="121"/>
    </row>
    <row r="260" spans="1:15" ht="20.25">
      <c r="A260" s="115"/>
      <c r="B260" s="122"/>
      <c r="C260" s="123"/>
      <c r="D260" s="118"/>
      <c r="E260" s="118"/>
      <c r="F260" s="116"/>
      <c r="G260" s="119" t="s">
        <v>688</v>
      </c>
      <c r="H260" s="120"/>
      <c r="I260" s="189"/>
      <c r="J260" s="182"/>
      <c r="K260" s="182"/>
      <c r="L260" s="182"/>
      <c r="M260" s="182"/>
      <c r="N260" s="183"/>
      <c r="O260" s="121"/>
    </row>
    <row r="261" spans="1:15" ht="12.75">
      <c r="A261" s="115"/>
      <c r="B261" s="116"/>
      <c r="C261" s="124"/>
      <c r="D261" s="118"/>
      <c r="E261" s="118"/>
      <c r="F261" s="118"/>
      <c r="G261" s="124"/>
      <c r="H261" s="118"/>
      <c r="I261" s="118"/>
      <c r="J261" s="118"/>
      <c r="K261" s="118"/>
      <c r="L261" s="118"/>
      <c r="M261" s="118"/>
      <c r="N261" s="118"/>
      <c r="O261" s="125"/>
    </row>
    <row r="262" spans="1:15" ht="15.75">
      <c r="A262" s="121"/>
      <c r="B262" s="126" t="s">
        <v>689</v>
      </c>
      <c r="C262" s="190" t="s">
        <v>72</v>
      </c>
      <c r="D262" s="191"/>
      <c r="E262" s="127"/>
      <c r="F262" s="126" t="s">
        <v>689</v>
      </c>
      <c r="G262" s="190" t="s">
        <v>329</v>
      </c>
      <c r="H262" s="192"/>
      <c r="I262" s="192"/>
      <c r="J262" s="192"/>
      <c r="K262" s="192"/>
      <c r="L262" s="192"/>
      <c r="M262" s="192"/>
      <c r="N262" s="193"/>
      <c r="O262" s="121"/>
    </row>
    <row r="263" spans="1:15" ht="12.75">
      <c r="A263" s="121"/>
      <c r="B263" s="128" t="s">
        <v>690</v>
      </c>
      <c r="C263" s="179" t="s">
        <v>75</v>
      </c>
      <c r="D263" s="180"/>
      <c r="E263" s="129"/>
      <c r="F263" s="130" t="s">
        <v>691</v>
      </c>
      <c r="G263" s="179" t="s">
        <v>151</v>
      </c>
      <c r="H263" s="182"/>
      <c r="I263" s="182"/>
      <c r="J263" s="182"/>
      <c r="K263" s="182"/>
      <c r="L263" s="182"/>
      <c r="M263" s="182"/>
      <c r="N263" s="183"/>
      <c r="O263" s="121"/>
    </row>
    <row r="264" spans="1:15" ht="12.75">
      <c r="A264" s="121"/>
      <c r="B264" s="131" t="s">
        <v>0</v>
      </c>
      <c r="C264" s="179" t="s">
        <v>88</v>
      </c>
      <c r="D264" s="180"/>
      <c r="E264" s="129"/>
      <c r="F264" s="132" t="s">
        <v>692</v>
      </c>
      <c r="G264" s="181" t="s">
        <v>157</v>
      </c>
      <c r="H264" s="182"/>
      <c r="I264" s="182"/>
      <c r="J264" s="182"/>
      <c r="K264" s="182"/>
      <c r="L264" s="182"/>
      <c r="M264" s="182"/>
      <c r="N264" s="183"/>
      <c r="O264" s="121"/>
    </row>
    <row r="265" spans="1:15" ht="12.75">
      <c r="A265" s="115"/>
      <c r="B265" s="131" t="s">
        <v>1</v>
      </c>
      <c r="C265" s="179" t="s">
        <v>90</v>
      </c>
      <c r="D265" s="180"/>
      <c r="E265" s="129"/>
      <c r="F265" s="132" t="s">
        <v>693</v>
      </c>
      <c r="G265" s="181" t="s">
        <v>150</v>
      </c>
      <c r="H265" s="182"/>
      <c r="I265" s="182"/>
      <c r="J265" s="182"/>
      <c r="K265" s="182"/>
      <c r="L265" s="182"/>
      <c r="M265" s="182"/>
      <c r="N265" s="183"/>
      <c r="O265" s="125"/>
    </row>
    <row r="266" spans="1:15" ht="12.75">
      <c r="A266" s="115"/>
      <c r="B266" s="133" t="s">
        <v>694</v>
      </c>
      <c r="C266" s="134"/>
      <c r="D266" s="135"/>
      <c r="E266" s="136"/>
      <c r="F266" s="133" t="s">
        <v>694</v>
      </c>
      <c r="G266" s="134"/>
      <c r="H266" s="137"/>
      <c r="I266" s="137"/>
      <c r="J266" s="137"/>
      <c r="K266" s="137"/>
      <c r="L266" s="137"/>
      <c r="M266" s="137"/>
      <c r="N266" s="137"/>
      <c r="O266" s="125"/>
    </row>
    <row r="267" spans="1:15" ht="12.75">
      <c r="A267" s="121"/>
      <c r="B267" s="138"/>
      <c r="C267" s="179"/>
      <c r="D267" s="180"/>
      <c r="E267" s="129"/>
      <c r="F267" s="139"/>
      <c r="G267" s="181"/>
      <c r="H267" s="182"/>
      <c r="I267" s="182"/>
      <c r="J267" s="182"/>
      <c r="K267" s="182"/>
      <c r="L267" s="182"/>
      <c r="M267" s="182"/>
      <c r="N267" s="183"/>
      <c r="O267" s="121"/>
    </row>
    <row r="268" spans="1:15" ht="12.75">
      <c r="A268" s="121"/>
      <c r="B268" s="140"/>
      <c r="C268" s="179"/>
      <c r="D268" s="180"/>
      <c r="E268" s="129"/>
      <c r="F268" s="141"/>
      <c r="G268" s="181"/>
      <c r="H268" s="182"/>
      <c r="I268" s="182"/>
      <c r="J268" s="182"/>
      <c r="K268" s="182"/>
      <c r="L268" s="182"/>
      <c r="M268" s="182"/>
      <c r="N268" s="183"/>
      <c r="O268" s="121"/>
    </row>
    <row r="269" spans="1:15" ht="15.75">
      <c r="A269" s="115"/>
      <c r="B269" s="118"/>
      <c r="C269" s="118"/>
      <c r="D269" s="118"/>
      <c r="E269" s="118"/>
      <c r="F269" s="142" t="s">
        <v>695</v>
      </c>
      <c r="G269" s="124"/>
      <c r="H269" s="124"/>
      <c r="I269" s="124"/>
      <c r="J269" s="118"/>
      <c r="K269" s="118"/>
      <c r="L269" s="118"/>
      <c r="M269" s="143"/>
      <c r="N269" s="116"/>
      <c r="O269" s="125"/>
    </row>
    <row r="270" spans="1:15" ht="12.75">
      <c r="A270" s="115"/>
      <c r="B270" s="117" t="s">
        <v>272</v>
      </c>
      <c r="C270" s="118"/>
      <c r="D270" s="118"/>
      <c r="E270" s="118"/>
      <c r="F270" s="144" t="s">
        <v>696</v>
      </c>
      <c r="G270" s="144" t="s">
        <v>697</v>
      </c>
      <c r="H270" s="144" t="s">
        <v>698</v>
      </c>
      <c r="I270" s="144" t="s">
        <v>699</v>
      </c>
      <c r="J270" s="144" t="s">
        <v>700</v>
      </c>
      <c r="K270" s="184" t="s">
        <v>701</v>
      </c>
      <c r="L270" s="185"/>
      <c r="M270" s="145" t="s">
        <v>702</v>
      </c>
      <c r="N270" s="146" t="s">
        <v>703</v>
      </c>
      <c r="O270" s="121"/>
    </row>
    <row r="271" spans="1:15" ht="12.75">
      <c r="A271" s="121"/>
      <c r="B271" s="147" t="s">
        <v>704</v>
      </c>
      <c r="C271" s="148" t="str">
        <f>IF(C263&gt;"",C263,"")</f>
        <v>Aleksi Parkkinen</v>
      </c>
      <c r="D271" s="148" t="str">
        <f>IF(G263&gt;"",G263,"")</f>
        <v>Teppo Ahti</v>
      </c>
      <c r="E271" s="148">
        <f>IF(E263&gt;"",E263&amp;" - "&amp;I263,"")</f>
      </c>
      <c r="F271" s="149">
        <v>-7</v>
      </c>
      <c r="G271" s="149">
        <v>-9</v>
      </c>
      <c r="H271" s="150">
        <v>7</v>
      </c>
      <c r="I271" s="149">
        <v>-4</v>
      </c>
      <c r="J271" s="149"/>
      <c r="K271" s="151">
        <f>IF(ISBLANK(F271),"",COUNTIF(F271:J271,"&gt;=0"))</f>
        <v>1</v>
      </c>
      <c r="L271" s="152">
        <f>IF(ISBLANK(F271),"",(IF(LEFT(F271,1)="-",1,0)+IF(LEFT(G271,1)="-",1,0)+IF(LEFT(H271,1)="-",1,0)+IF(LEFT(I271,1)="-",1,0)+IF(LEFT(J271,1)="-",1,0)))</f>
        <v>3</v>
      </c>
      <c r="M271" s="153">
        <f>IF(K271=3,1,"")</f>
      </c>
      <c r="N271" s="154">
        <f>IF(L271=3,1,"")</f>
        <v>1</v>
      </c>
      <c r="O271" s="121"/>
    </row>
    <row r="272" spans="1:15" ht="12.75">
      <c r="A272" s="121"/>
      <c r="B272" s="147" t="s">
        <v>705</v>
      </c>
      <c r="C272" s="148" t="str">
        <f>IF(C264&gt;"",C264,"")</f>
        <v>Lauri Oja</v>
      </c>
      <c r="D272" s="148" t="str">
        <f>IF(G264&gt;"",G264,"")</f>
        <v>Sami Ruohonen</v>
      </c>
      <c r="E272" s="148">
        <f>IF(E264&gt;"",E264&amp;" - "&amp;I264,"")</f>
      </c>
      <c r="F272" s="155">
        <v>8</v>
      </c>
      <c r="G272" s="149">
        <v>8</v>
      </c>
      <c r="H272" s="149">
        <v>7</v>
      </c>
      <c r="I272" s="149"/>
      <c r="J272" s="149"/>
      <c r="K272" s="151">
        <f>IF(ISBLANK(F272),"",COUNTIF(F272:J272,"&gt;=0"))</f>
        <v>3</v>
      </c>
      <c r="L272" s="152">
        <f>IF(ISBLANK(F272),"",(IF(LEFT(F272,1)="-",1,0)+IF(LEFT(G272,1)="-",1,0)+IF(LEFT(H272,1)="-",1,0)+IF(LEFT(I272,1)="-",1,0)+IF(LEFT(J272,1)="-",1,0)))</f>
        <v>0</v>
      </c>
      <c r="M272" s="153">
        <f>IF(K272=3,1,"")</f>
        <v>1</v>
      </c>
      <c r="N272" s="154">
        <f>IF(L272=3,1,"")</f>
      </c>
      <c r="O272" s="121"/>
    </row>
    <row r="273" spans="1:15" ht="12.75">
      <c r="A273" s="121"/>
      <c r="B273" s="156" t="s">
        <v>706</v>
      </c>
      <c r="C273" s="148" t="str">
        <f>IF(C265&gt;"",C265,"")</f>
        <v>Toivo Karhu</v>
      </c>
      <c r="D273" s="148" t="str">
        <f>IF(G265&gt;"",G265,"")</f>
        <v>Riku Autio</v>
      </c>
      <c r="E273" s="157"/>
      <c r="F273" s="155">
        <v>-6</v>
      </c>
      <c r="G273" s="158">
        <v>-6</v>
      </c>
      <c r="H273" s="155">
        <v>-6</v>
      </c>
      <c r="I273" s="155"/>
      <c r="J273" s="155"/>
      <c r="K273" s="151">
        <f aca="true" t="shared" si="13" ref="K273:K280">IF(ISBLANK(F273),"",COUNTIF(F273:J273,"&gt;=0"))</f>
        <v>0</v>
      </c>
      <c r="L273" s="152">
        <f aca="true" t="shared" si="14" ref="L273:L280">IF(ISBLANK(F273),"",(IF(LEFT(F273,1)="-",1,0)+IF(LEFT(G273,1)="-",1,0)+IF(LEFT(H273,1)="-",1,0)+IF(LEFT(I273,1)="-",1,0)+IF(LEFT(J273,1)="-",1,0)))</f>
        <v>3</v>
      </c>
      <c r="M273" s="153">
        <f aca="true" t="shared" si="15" ref="M273:N280">IF(K273=3,1,"")</f>
      </c>
      <c r="N273" s="154">
        <f t="shared" si="15"/>
        <v>1</v>
      </c>
      <c r="O273" s="121"/>
    </row>
    <row r="274" spans="1:15" ht="12.75">
      <c r="A274" s="121"/>
      <c r="B274" s="156" t="s">
        <v>707</v>
      </c>
      <c r="C274" s="148" t="str">
        <f>IF(C264&gt;"",C264,"")</f>
        <v>Lauri Oja</v>
      </c>
      <c r="D274" s="148" t="str">
        <f>IF(G263&gt;"",G263,"")</f>
        <v>Teppo Ahti</v>
      </c>
      <c r="E274" s="157"/>
      <c r="F274" s="155">
        <v>6</v>
      </c>
      <c r="G274" s="158">
        <v>10</v>
      </c>
      <c r="H274" s="155">
        <v>3</v>
      </c>
      <c r="I274" s="155"/>
      <c r="J274" s="155"/>
      <c r="K274" s="151">
        <f t="shared" si="13"/>
        <v>3</v>
      </c>
      <c r="L274" s="152">
        <f t="shared" si="14"/>
        <v>0</v>
      </c>
      <c r="M274" s="153">
        <f t="shared" si="15"/>
        <v>1</v>
      </c>
      <c r="N274" s="154">
        <f t="shared" si="15"/>
      </c>
      <c r="O274" s="121"/>
    </row>
    <row r="275" spans="1:15" ht="12.75">
      <c r="A275" s="121"/>
      <c r="B275" s="156" t="s">
        <v>708</v>
      </c>
      <c r="C275" s="148" t="str">
        <f>IF(C263&gt;"",C263,"")</f>
        <v>Aleksi Parkkinen</v>
      </c>
      <c r="D275" s="148" t="str">
        <f>IF(G265&gt;"",G265,"")</f>
        <v>Riku Autio</v>
      </c>
      <c r="E275" s="157"/>
      <c r="F275" s="155">
        <v>-10</v>
      </c>
      <c r="G275" s="158">
        <v>-6</v>
      </c>
      <c r="H275" s="155">
        <v>-7</v>
      </c>
      <c r="I275" s="155"/>
      <c r="J275" s="155"/>
      <c r="K275" s="151">
        <f t="shared" si="13"/>
        <v>0</v>
      </c>
      <c r="L275" s="152">
        <f t="shared" si="14"/>
        <v>3</v>
      </c>
      <c r="M275" s="153">
        <f t="shared" si="15"/>
      </c>
      <c r="N275" s="154">
        <f t="shared" si="15"/>
        <v>1</v>
      </c>
      <c r="O275" s="121"/>
    </row>
    <row r="276" spans="1:15" ht="12.75">
      <c r="A276" s="121"/>
      <c r="B276" s="156" t="s">
        <v>709</v>
      </c>
      <c r="C276" s="148" t="str">
        <f>IF(C265&gt;"",C265,"")</f>
        <v>Toivo Karhu</v>
      </c>
      <c r="D276" s="148" t="str">
        <f>IF(G264&gt;"",G264,"")</f>
        <v>Sami Ruohonen</v>
      </c>
      <c r="E276" s="157"/>
      <c r="F276" s="155">
        <v>6</v>
      </c>
      <c r="G276" s="158">
        <v>5</v>
      </c>
      <c r="H276" s="155">
        <v>1</v>
      </c>
      <c r="I276" s="155"/>
      <c r="J276" s="155"/>
      <c r="K276" s="151">
        <f t="shared" si="13"/>
        <v>3</v>
      </c>
      <c r="L276" s="152">
        <f t="shared" si="14"/>
        <v>0</v>
      </c>
      <c r="M276" s="153">
        <f t="shared" si="15"/>
        <v>1</v>
      </c>
      <c r="N276" s="154">
        <f t="shared" si="15"/>
      </c>
      <c r="O276" s="121"/>
    </row>
    <row r="277" spans="1:15" ht="12.75">
      <c r="A277" s="121"/>
      <c r="B277" s="156" t="s">
        <v>710</v>
      </c>
      <c r="C277" s="148">
        <f>IF(C267&gt;"",C267&amp;" / "&amp;C268,"")</f>
      </c>
      <c r="D277" s="148">
        <f>IF(G267&gt;"",G267&amp;" / "&amp;G268,"")</f>
      </c>
      <c r="E277" s="159"/>
      <c r="F277" s="160"/>
      <c r="G277" s="161"/>
      <c r="H277" s="162"/>
      <c r="I277" s="162"/>
      <c r="J277" s="162"/>
      <c r="K277" s="151">
        <f t="shared" si="13"/>
      </c>
      <c r="L277" s="152">
        <f t="shared" si="14"/>
      </c>
      <c r="M277" s="153">
        <f t="shared" si="15"/>
      </c>
      <c r="N277" s="154">
        <f t="shared" si="15"/>
      </c>
      <c r="O277" s="121"/>
    </row>
    <row r="278" spans="1:15" ht="12.75">
      <c r="A278" s="121"/>
      <c r="B278" s="147" t="s">
        <v>711</v>
      </c>
      <c r="C278" s="148" t="str">
        <f>IF(C264&gt;"",C264,"")</f>
        <v>Lauri Oja</v>
      </c>
      <c r="D278" s="148" t="str">
        <f>IF(G265&gt;"",G265,"")</f>
        <v>Riku Autio</v>
      </c>
      <c r="E278" s="163"/>
      <c r="F278" s="164">
        <v>8</v>
      </c>
      <c r="G278" s="149">
        <v>-6</v>
      </c>
      <c r="H278" s="149">
        <v>-9</v>
      </c>
      <c r="I278" s="149">
        <v>9</v>
      </c>
      <c r="J278" s="150">
        <v>-9</v>
      </c>
      <c r="K278" s="151">
        <f t="shared" si="13"/>
        <v>2</v>
      </c>
      <c r="L278" s="152">
        <f t="shared" si="14"/>
        <v>3</v>
      </c>
      <c r="M278" s="153">
        <f t="shared" si="15"/>
      </c>
      <c r="N278" s="154">
        <f t="shared" si="15"/>
        <v>1</v>
      </c>
      <c r="O278" s="121"/>
    </row>
    <row r="279" spans="1:15" ht="12.75">
      <c r="A279" s="121"/>
      <c r="B279" s="147" t="s">
        <v>712</v>
      </c>
      <c r="C279" s="148" t="str">
        <f>IF(C265&gt;"",C265,"")</f>
        <v>Toivo Karhu</v>
      </c>
      <c r="D279" s="148" t="str">
        <f>IF(G263&gt;"",G263,"")</f>
        <v>Teppo Ahti</v>
      </c>
      <c r="E279" s="163"/>
      <c r="F279" s="164">
        <v>-9</v>
      </c>
      <c r="G279" s="149">
        <v>-7</v>
      </c>
      <c r="H279" s="149">
        <v>-3</v>
      </c>
      <c r="I279" s="149"/>
      <c r="J279" s="150"/>
      <c r="K279" s="151">
        <f t="shared" si="13"/>
        <v>0</v>
      </c>
      <c r="L279" s="152">
        <f t="shared" si="14"/>
        <v>3</v>
      </c>
      <c r="M279" s="153">
        <f t="shared" si="15"/>
      </c>
      <c r="N279" s="154">
        <f t="shared" si="15"/>
        <v>1</v>
      </c>
      <c r="O279" s="121"/>
    </row>
    <row r="280" spans="1:15" ht="13.5" thickBot="1">
      <c r="A280" s="121"/>
      <c r="B280" s="147" t="s">
        <v>713</v>
      </c>
      <c r="C280" s="148" t="str">
        <f>IF(C263&gt;"",C263,"")</f>
        <v>Aleksi Parkkinen</v>
      </c>
      <c r="D280" s="148" t="str">
        <f>IF(G264&gt;"",G264,"")</f>
        <v>Sami Ruohonen</v>
      </c>
      <c r="E280" s="163"/>
      <c r="F280" s="150"/>
      <c r="G280" s="149"/>
      <c r="H280" s="150"/>
      <c r="I280" s="149"/>
      <c r="J280" s="149"/>
      <c r="K280" s="151">
        <f t="shared" si="13"/>
      </c>
      <c r="L280" s="152">
        <f t="shared" si="14"/>
      </c>
      <c r="M280" s="153">
        <f t="shared" si="15"/>
      </c>
      <c r="N280" s="154">
        <f t="shared" si="15"/>
      </c>
      <c r="O280" s="121"/>
    </row>
    <row r="281" spans="1:15" ht="16.5" thickBot="1">
      <c r="A281" s="115"/>
      <c r="B281" s="118"/>
      <c r="C281" s="118"/>
      <c r="D281" s="118"/>
      <c r="E281" s="118"/>
      <c r="F281" s="118"/>
      <c r="G281" s="118"/>
      <c r="H281" s="118"/>
      <c r="I281" s="165" t="s">
        <v>714</v>
      </c>
      <c r="J281" s="166"/>
      <c r="K281" s="167">
        <f>IF(ISBLANK(D271),"",SUM(K271:K280))</f>
        <v>12</v>
      </c>
      <c r="L281" s="168">
        <f>IF(ISBLANK(E271),"",SUM(L271:L280))</f>
        <v>15</v>
      </c>
      <c r="M281" s="169">
        <f>IF(ISBLANK(F271),"",SUM(M271:M280))</f>
        <v>3</v>
      </c>
      <c r="N281" s="170">
        <f>IF(ISBLANK(F271),"",SUM(N271:N280))</f>
        <v>5</v>
      </c>
      <c r="O281" s="121"/>
    </row>
    <row r="282" spans="1:15" ht="12.75">
      <c r="A282" s="115"/>
      <c r="B282" s="117" t="s">
        <v>715</v>
      </c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25"/>
    </row>
    <row r="283" spans="1:15" ht="12.75">
      <c r="A283" s="115"/>
      <c r="B283" s="171" t="s">
        <v>716</v>
      </c>
      <c r="C283" s="171"/>
      <c r="D283" s="171" t="s">
        <v>717</v>
      </c>
      <c r="E283" s="172"/>
      <c r="F283" s="171"/>
      <c r="G283" s="171" t="s">
        <v>279</v>
      </c>
      <c r="H283" s="172"/>
      <c r="I283" s="171"/>
      <c r="J283" s="173" t="s">
        <v>718</v>
      </c>
      <c r="K283" s="116"/>
      <c r="L283" s="118"/>
      <c r="M283" s="118"/>
      <c r="N283" s="118"/>
      <c r="O283" s="125"/>
    </row>
    <row r="284" spans="1:15" ht="18.75" thickBot="1">
      <c r="A284" s="115"/>
      <c r="B284" s="118"/>
      <c r="C284" s="118"/>
      <c r="D284" s="118"/>
      <c r="E284" s="118"/>
      <c r="F284" s="118"/>
      <c r="G284" s="118"/>
      <c r="H284" s="118"/>
      <c r="I284" s="118"/>
      <c r="J284" s="186">
        <f>IF(M281=6,C262,IF(N281=6,G262,""))</f>
      </c>
      <c r="K284" s="187"/>
      <c r="L284" s="187"/>
      <c r="M284" s="187"/>
      <c r="N284" s="188"/>
      <c r="O284" s="121"/>
    </row>
    <row r="285" spans="1:15" ht="18">
      <c r="A285" s="174"/>
      <c r="B285" s="175"/>
      <c r="C285" s="175"/>
      <c r="D285" s="175"/>
      <c r="E285" s="175"/>
      <c r="F285" s="175"/>
      <c r="G285" s="175"/>
      <c r="H285" s="175"/>
      <c r="I285" s="175"/>
      <c r="J285" s="176"/>
      <c r="K285" s="176"/>
      <c r="L285" s="176"/>
      <c r="M285" s="176"/>
      <c r="N285" s="176"/>
      <c r="O285" s="177"/>
    </row>
    <row r="286" spans="2:10" ht="12.75">
      <c r="B286" s="178" t="s">
        <v>719</v>
      </c>
      <c r="F286"/>
      <c r="H286"/>
      <c r="J286"/>
    </row>
    <row r="287" spans="6:10" ht="12.75">
      <c r="F287"/>
      <c r="H287"/>
      <c r="J287"/>
    </row>
    <row r="288" spans="2:10" ht="15.75">
      <c r="B288" s="4" t="s">
        <v>720</v>
      </c>
      <c r="F288"/>
      <c r="H288"/>
      <c r="J288"/>
    </row>
    <row r="289" spans="2:10" ht="12.75">
      <c r="B289" t="s">
        <v>721</v>
      </c>
      <c r="F289"/>
      <c r="H289"/>
      <c r="J289"/>
    </row>
    <row r="290" spans="2:10" ht="12.75">
      <c r="B290" t="s">
        <v>722</v>
      </c>
      <c r="F290"/>
      <c r="H290"/>
      <c r="J290"/>
    </row>
    <row r="291" spans="1:15" ht="15.75">
      <c r="A291" s="110"/>
      <c r="B291" s="111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4"/>
    </row>
    <row r="292" spans="1:15" ht="15.75">
      <c r="A292" s="115"/>
      <c r="B292" s="116"/>
      <c r="C292" s="117" t="s">
        <v>686</v>
      </c>
      <c r="D292" s="118"/>
      <c r="E292" s="118"/>
      <c r="F292" s="116"/>
      <c r="G292" s="119" t="s">
        <v>687</v>
      </c>
      <c r="H292" s="120"/>
      <c r="I292" s="189"/>
      <c r="J292" s="182"/>
      <c r="K292" s="182"/>
      <c r="L292" s="182"/>
      <c r="M292" s="182"/>
      <c r="N292" s="183"/>
      <c r="O292" s="121"/>
    </row>
    <row r="293" spans="1:15" ht="20.25">
      <c r="A293" s="115"/>
      <c r="B293" s="122"/>
      <c r="C293" s="123"/>
      <c r="D293" s="118"/>
      <c r="E293" s="118"/>
      <c r="F293" s="116"/>
      <c r="G293" s="119" t="s">
        <v>688</v>
      </c>
      <c r="H293" s="120"/>
      <c r="I293" s="189"/>
      <c r="J293" s="182"/>
      <c r="K293" s="182"/>
      <c r="L293" s="182"/>
      <c r="M293" s="182"/>
      <c r="N293" s="183"/>
      <c r="O293" s="121"/>
    </row>
    <row r="294" spans="1:15" ht="12.75">
      <c r="A294" s="115"/>
      <c r="B294" s="116"/>
      <c r="C294" s="124"/>
      <c r="D294" s="118"/>
      <c r="E294" s="118"/>
      <c r="F294" s="118"/>
      <c r="G294" s="124"/>
      <c r="H294" s="118"/>
      <c r="I294" s="118"/>
      <c r="J294" s="118"/>
      <c r="K294" s="118"/>
      <c r="L294" s="118"/>
      <c r="M294" s="118"/>
      <c r="N294" s="118"/>
      <c r="O294" s="125"/>
    </row>
    <row r="295" spans="1:15" ht="15.75">
      <c r="A295" s="121"/>
      <c r="B295" s="126" t="s">
        <v>689</v>
      </c>
      <c r="C295" s="190" t="s">
        <v>72</v>
      </c>
      <c r="D295" s="191"/>
      <c r="E295" s="127"/>
      <c r="F295" s="126" t="s">
        <v>689</v>
      </c>
      <c r="G295" s="190" t="s">
        <v>31</v>
      </c>
      <c r="H295" s="192"/>
      <c r="I295" s="192"/>
      <c r="J295" s="192"/>
      <c r="K295" s="192"/>
      <c r="L295" s="192"/>
      <c r="M295" s="192"/>
      <c r="N295" s="193"/>
      <c r="O295" s="121"/>
    </row>
    <row r="296" spans="1:15" ht="12.75">
      <c r="A296" s="121"/>
      <c r="B296" s="128" t="s">
        <v>690</v>
      </c>
      <c r="C296" s="179" t="s">
        <v>75</v>
      </c>
      <c r="D296" s="180"/>
      <c r="E296" s="129"/>
      <c r="F296" s="130" t="s">
        <v>691</v>
      </c>
      <c r="G296" s="179" t="s">
        <v>533</v>
      </c>
      <c r="H296" s="182"/>
      <c r="I296" s="182"/>
      <c r="J296" s="182"/>
      <c r="K296" s="182"/>
      <c r="L296" s="182"/>
      <c r="M296" s="182"/>
      <c r="N296" s="183"/>
      <c r="O296" s="121"/>
    </row>
    <row r="297" spans="1:15" ht="12.75">
      <c r="A297" s="121"/>
      <c r="B297" s="131" t="s">
        <v>0</v>
      </c>
      <c r="C297" s="179" t="s">
        <v>88</v>
      </c>
      <c r="D297" s="180"/>
      <c r="E297" s="129"/>
      <c r="F297" s="132" t="s">
        <v>692</v>
      </c>
      <c r="G297" s="181" t="s">
        <v>728</v>
      </c>
      <c r="H297" s="182"/>
      <c r="I297" s="182"/>
      <c r="J297" s="182"/>
      <c r="K297" s="182"/>
      <c r="L297" s="182"/>
      <c r="M297" s="182"/>
      <c r="N297" s="183"/>
      <c r="O297" s="121"/>
    </row>
    <row r="298" spans="1:15" ht="12.75">
      <c r="A298" s="115"/>
      <c r="B298" s="131" t="s">
        <v>1</v>
      </c>
      <c r="C298" s="179" t="s">
        <v>90</v>
      </c>
      <c r="D298" s="180"/>
      <c r="E298" s="129"/>
      <c r="F298" s="132" t="s">
        <v>693</v>
      </c>
      <c r="G298" s="181" t="s">
        <v>98</v>
      </c>
      <c r="H298" s="182"/>
      <c r="I298" s="182"/>
      <c r="J298" s="182"/>
      <c r="K298" s="182"/>
      <c r="L298" s="182"/>
      <c r="M298" s="182"/>
      <c r="N298" s="183"/>
      <c r="O298" s="125"/>
    </row>
    <row r="299" spans="1:15" ht="12.75">
      <c r="A299" s="115"/>
      <c r="B299" s="133" t="s">
        <v>694</v>
      </c>
      <c r="C299" s="134"/>
      <c r="D299" s="135"/>
      <c r="E299" s="136"/>
      <c r="F299" s="133" t="s">
        <v>694</v>
      </c>
      <c r="G299" s="134"/>
      <c r="H299" s="137"/>
      <c r="I299" s="137"/>
      <c r="J299" s="137"/>
      <c r="K299" s="137"/>
      <c r="L299" s="137"/>
      <c r="M299" s="137"/>
      <c r="N299" s="137"/>
      <c r="O299" s="125"/>
    </row>
    <row r="300" spans="1:15" ht="12.75">
      <c r="A300" s="121"/>
      <c r="B300" s="138"/>
      <c r="C300" s="179"/>
      <c r="D300" s="180"/>
      <c r="E300" s="129"/>
      <c r="F300" s="139"/>
      <c r="G300" s="181"/>
      <c r="H300" s="182"/>
      <c r="I300" s="182"/>
      <c r="J300" s="182"/>
      <c r="K300" s="182"/>
      <c r="L300" s="182"/>
      <c r="M300" s="182"/>
      <c r="N300" s="183"/>
      <c r="O300" s="121"/>
    </row>
    <row r="301" spans="1:15" ht="12.75">
      <c r="A301" s="121"/>
      <c r="B301" s="140"/>
      <c r="C301" s="179"/>
      <c r="D301" s="180"/>
      <c r="E301" s="129"/>
      <c r="F301" s="141"/>
      <c r="G301" s="181"/>
      <c r="H301" s="182"/>
      <c r="I301" s="182"/>
      <c r="J301" s="182"/>
      <c r="K301" s="182"/>
      <c r="L301" s="182"/>
      <c r="M301" s="182"/>
      <c r="N301" s="183"/>
      <c r="O301" s="121"/>
    </row>
    <row r="302" spans="1:15" ht="15.75">
      <c r="A302" s="115"/>
      <c r="B302" s="118"/>
      <c r="C302" s="118"/>
      <c r="D302" s="118"/>
      <c r="E302" s="118"/>
      <c r="F302" s="142" t="s">
        <v>695</v>
      </c>
      <c r="G302" s="124"/>
      <c r="H302" s="124"/>
      <c r="I302" s="124"/>
      <c r="J302" s="118"/>
      <c r="K302" s="118"/>
      <c r="L302" s="118"/>
      <c r="M302" s="143"/>
      <c r="N302" s="116"/>
      <c r="O302" s="125"/>
    </row>
    <row r="303" spans="1:15" ht="12.75">
      <c r="A303" s="115"/>
      <c r="B303" s="117" t="s">
        <v>272</v>
      </c>
      <c r="C303" s="118"/>
      <c r="D303" s="118"/>
      <c r="E303" s="118"/>
      <c r="F303" s="144" t="s">
        <v>696</v>
      </c>
      <c r="G303" s="144" t="s">
        <v>697</v>
      </c>
      <c r="H303" s="144" t="s">
        <v>698</v>
      </c>
      <c r="I303" s="144" t="s">
        <v>699</v>
      </c>
      <c r="J303" s="144" t="s">
        <v>700</v>
      </c>
      <c r="K303" s="184" t="s">
        <v>701</v>
      </c>
      <c r="L303" s="185"/>
      <c r="M303" s="145" t="s">
        <v>702</v>
      </c>
      <c r="N303" s="146" t="s">
        <v>703</v>
      </c>
      <c r="O303" s="121"/>
    </row>
    <row r="304" spans="1:15" ht="12.75">
      <c r="A304" s="121"/>
      <c r="B304" s="147" t="s">
        <v>704</v>
      </c>
      <c r="C304" s="148" t="str">
        <f>IF(C296&gt;"",C296,"")</f>
        <v>Aleksi Parkkinen</v>
      </c>
      <c r="D304" s="148" t="str">
        <f>IF(G296&gt;"",G296,"")</f>
        <v>Iiro Tennilä</v>
      </c>
      <c r="E304" s="148">
        <f>IF(E296&gt;"",E296&amp;" - "&amp;I296,"")</f>
      </c>
      <c r="F304" s="149">
        <v>-9</v>
      </c>
      <c r="G304" s="149">
        <v>8</v>
      </c>
      <c r="H304" s="150">
        <v>-10</v>
      </c>
      <c r="I304" s="149">
        <v>-9</v>
      </c>
      <c r="J304" s="149"/>
      <c r="K304" s="151">
        <f>IF(ISBLANK(F304),"",COUNTIF(F304:J304,"&gt;=0"))</f>
        <v>1</v>
      </c>
      <c r="L304" s="152">
        <f>IF(ISBLANK(F304),"",(IF(LEFT(F304,1)="-",1,0)+IF(LEFT(G304,1)="-",1,0)+IF(LEFT(H304,1)="-",1,0)+IF(LEFT(I304,1)="-",1,0)+IF(LEFT(J304,1)="-",1,0)))</f>
        <v>3</v>
      </c>
      <c r="M304" s="153">
        <f>IF(K304=3,1,"")</f>
      </c>
      <c r="N304" s="154">
        <f>IF(L304=3,1,"")</f>
        <v>1</v>
      </c>
      <c r="O304" s="121"/>
    </row>
    <row r="305" spans="1:15" ht="12.75">
      <c r="A305" s="121"/>
      <c r="B305" s="147" t="s">
        <v>705</v>
      </c>
      <c r="C305" s="148" t="str">
        <f>IF(C297&gt;"",C297,"")</f>
        <v>Lauri Oja</v>
      </c>
      <c r="D305" s="148" t="str">
        <f>IF(G297&gt;"",G297,"")</f>
        <v>Luong Diep</v>
      </c>
      <c r="E305" s="148">
        <f>IF(E297&gt;"",E297&amp;" - "&amp;I297,"")</f>
      </c>
      <c r="F305" s="155">
        <v>12</v>
      </c>
      <c r="G305" s="149">
        <v>7</v>
      </c>
      <c r="H305" s="149">
        <v>8</v>
      </c>
      <c r="I305" s="149"/>
      <c r="J305" s="149"/>
      <c r="K305" s="151">
        <f>IF(ISBLANK(F305),"",COUNTIF(F305:J305,"&gt;=0"))</f>
        <v>3</v>
      </c>
      <c r="L305" s="152">
        <f>IF(ISBLANK(F305),"",(IF(LEFT(F305,1)="-",1,0)+IF(LEFT(G305,1)="-",1,0)+IF(LEFT(H305,1)="-",1,0)+IF(LEFT(I305,1)="-",1,0)+IF(LEFT(J305,1)="-",1,0)))</f>
        <v>0</v>
      </c>
      <c r="M305" s="153">
        <f>IF(K305=3,1,"")</f>
        <v>1</v>
      </c>
      <c r="N305" s="154">
        <f>IF(L305=3,1,"")</f>
      </c>
      <c r="O305" s="121"/>
    </row>
    <row r="306" spans="1:15" ht="12.75">
      <c r="A306" s="121"/>
      <c r="B306" s="156" t="s">
        <v>706</v>
      </c>
      <c r="C306" s="148" t="str">
        <f>IF(C298&gt;"",C298,"")</f>
        <v>Toivo Karhu</v>
      </c>
      <c r="D306" s="148" t="str">
        <f>IF(G298&gt;"",G298,"")</f>
        <v>Otto Tennilä</v>
      </c>
      <c r="E306" s="157"/>
      <c r="F306" s="155">
        <v>-5</v>
      </c>
      <c r="G306" s="158">
        <v>-4</v>
      </c>
      <c r="H306" s="155">
        <v>-5</v>
      </c>
      <c r="I306" s="155"/>
      <c r="J306" s="155"/>
      <c r="K306" s="151">
        <f aca="true" t="shared" si="16" ref="K306:K313">IF(ISBLANK(F306),"",COUNTIF(F306:J306,"&gt;=0"))</f>
        <v>0</v>
      </c>
      <c r="L306" s="152">
        <f aca="true" t="shared" si="17" ref="L306:L313">IF(ISBLANK(F306),"",(IF(LEFT(F306,1)="-",1,0)+IF(LEFT(G306,1)="-",1,0)+IF(LEFT(H306,1)="-",1,0)+IF(LEFT(I306,1)="-",1,0)+IF(LEFT(J306,1)="-",1,0)))</f>
        <v>3</v>
      </c>
      <c r="M306" s="153">
        <f aca="true" t="shared" si="18" ref="M306:N313">IF(K306=3,1,"")</f>
      </c>
      <c r="N306" s="154">
        <f t="shared" si="18"/>
        <v>1</v>
      </c>
      <c r="O306" s="121"/>
    </row>
    <row r="307" spans="1:15" ht="12.75">
      <c r="A307" s="121"/>
      <c r="B307" s="156" t="s">
        <v>707</v>
      </c>
      <c r="C307" s="148" t="str">
        <f>IF(C297&gt;"",C297,"")</f>
        <v>Lauri Oja</v>
      </c>
      <c r="D307" s="148" t="str">
        <f>IF(G296&gt;"",G296,"")</f>
        <v>Iiro Tennilä</v>
      </c>
      <c r="E307" s="157"/>
      <c r="F307" s="155">
        <v>5</v>
      </c>
      <c r="G307" s="158">
        <v>-9</v>
      </c>
      <c r="H307" s="155">
        <v>-4</v>
      </c>
      <c r="I307" s="155">
        <v>-8</v>
      </c>
      <c r="J307" s="155"/>
      <c r="K307" s="151">
        <f t="shared" si="16"/>
        <v>1</v>
      </c>
      <c r="L307" s="152">
        <f t="shared" si="17"/>
        <v>3</v>
      </c>
      <c r="M307" s="153">
        <f t="shared" si="18"/>
      </c>
      <c r="N307" s="154">
        <f t="shared" si="18"/>
        <v>1</v>
      </c>
      <c r="O307" s="121"/>
    </row>
    <row r="308" spans="1:15" ht="12.75">
      <c r="A308" s="121"/>
      <c r="B308" s="156" t="s">
        <v>708</v>
      </c>
      <c r="C308" s="148" t="str">
        <f>IF(C296&gt;"",C296,"")</f>
        <v>Aleksi Parkkinen</v>
      </c>
      <c r="D308" s="148" t="str">
        <f>IF(G298&gt;"",G298,"")</f>
        <v>Otto Tennilä</v>
      </c>
      <c r="E308" s="157"/>
      <c r="F308" s="155">
        <v>-5</v>
      </c>
      <c r="G308" s="158">
        <v>-3</v>
      </c>
      <c r="H308" s="155">
        <v>-1</v>
      </c>
      <c r="I308" s="155"/>
      <c r="J308" s="155"/>
      <c r="K308" s="151">
        <f t="shared" si="16"/>
        <v>0</v>
      </c>
      <c r="L308" s="152">
        <f t="shared" si="17"/>
        <v>3</v>
      </c>
      <c r="M308" s="153">
        <f t="shared" si="18"/>
      </c>
      <c r="N308" s="154">
        <f t="shared" si="18"/>
        <v>1</v>
      </c>
      <c r="O308" s="121"/>
    </row>
    <row r="309" spans="1:15" ht="12.75">
      <c r="A309" s="121"/>
      <c r="B309" s="156" t="s">
        <v>709</v>
      </c>
      <c r="C309" s="148" t="str">
        <f>IF(C298&gt;"",C298,"")</f>
        <v>Toivo Karhu</v>
      </c>
      <c r="D309" s="148" t="str">
        <f>IF(G297&gt;"",G297,"")</f>
        <v>Luong Diep</v>
      </c>
      <c r="E309" s="157"/>
      <c r="F309" s="155">
        <v>-9</v>
      </c>
      <c r="G309" s="158">
        <v>2</v>
      </c>
      <c r="H309" s="155">
        <v>8</v>
      </c>
      <c r="I309" s="155">
        <v>5</v>
      </c>
      <c r="J309" s="155"/>
      <c r="K309" s="151">
        <f t="shared" si="16"/>
        <v>3</v>
      </c>
      <c r="L309" s="152">
        <f t="shared" si="17"/>
        <v>1</v>
      </c>
      <c r="M309" s="153">
        <f t="shared" si="18"/>
        <v>1</v>
      </c>
      <c r="N309" s="154">
        <f t="shared" si="18"/>
      </c>
      <c r="O309" s="121"/>
    </row>
    <row r="310" spans="1:15" ht="12.75">
      <c r="A310" s="121"/>
      <c r="B310" s="156" t="s">
        <v>710</v>
      </c>
      <c r="C310" s="148">
        <f>IF(C300&gt;"",C300&amp;" / "&amp;C301,"")</f>
      </c>
      <c r="D310" s="148">
        <f>IF(G300&gt;"",G300&amp;" / "&amp;G301,"")</f>
      </c>
      <c r="E310" s="159"/>
      <c r="F310" s="160"/>
      <c r="G310" s="161"/>
      <c r="H310" s="162"/>
      <c r="I310" s="162"/>
      <c r="J310" s="162"/>
      <c r="K310" s="151">
        <f t="shared" si="16"/>
      </c>
      <c r="L310" s="152">
        <f t="shared" si="17"/>
      </c>
      <c r="M310" s="153">
        <f t="shared" si="18"/>
      </c>
      <c r="N310" s="154">
        <f t="shared" si="18"/>
      </c>
      <c r="O310" s="121"/>
    </row>
    <row r="311" spans="1:15" ht="12.75">
      <c r="A311" s="121"/>
      <c r="B311" s="147" t="s">
        <v>711</v>
      </c>
      <c r="C311" s="148" t="str">
        <f>IF(C297&gt;"",C297,"")</f>
        <v>Lauri Oja</v>
      </c>
      <c r="D311" s="148" t="str">
        <f>IF(G298&gt;"",G298,"")</f>
        <v>Otto Tennilä</v>
      </c>
      <c r="E311" s="163"/>
      <c r="F311" s="164">
        <v>-5</v>
      </c>
      <c r="G311" s="149">
        <v>-5</v>
      </c>
      <c r="H311" s="149">
        <v>5</v>
      </c>
      <c r="I311" s="149">
        <v>8</v>
      </c>
      <c r="J311" s="150">
        <v>-4</v>
      </c>
      <c r="K311" s="151">
        <f t="shared" si="16"/>
        <v>2</v>
      </c>
      <c r="L311" s="152">
        <f t="shared" si="17"/>
        <v>3</v>
      </c>
      <c r="M311" s="153">
        <f t="shared" si="18"/>
      </c>
      <c r="N311" s="154">
        <f t="shared" si="18"/>
        <v>1</v>
      </c>
      <c r="O311" s="121"/>
    </row>
    <row r="312" spans="1:15" ht="12.75">
      <c r="A312" s="121"/>
      <c r="B312" s="147" t="s">
        <v>712</v>
      </c>
      <c r="C312" s="148" t="str">
        <f>IF(C298&gt;"",C298,"")</f>
        <v>Toivo Karhu</v>
      </c>
      <c r="D312" s="148" t="str">
        <f>IF(G296&gt;"",G296,"")</f>
        <v>Iiro Tennilä</v>
      </c>
      <c r="E312" s="163"/>
      <c r="F312" s="164"/>
      <c r="G312" s="149"/>
      <c r="H312" s="149"/>
      <c r="I312" s="149"/>
      <c r="J312" s="150"/>
      <c r="K312" s="151">
        <f t="shared" si="16"/>
      </c>
      <c r="L312" s="152">
        <f t="shared" si="17"/>
      </c>
      <c r="M312" s="153">
        <f t="shared" si="18"/>
      </c>
      <c r="N312" s="154">
        <f t="shared" si="18"/>
      </c>
      <c r="O312" s="121"/>
    </row>
    <row r="313" spans="1:15" ht="13.5" thickBot="1">
      <c r="A313" s="121"/>
      <c r="B313" s="147" t="s">
        <v>713</v>
      </c>
      <c r="C313" s="148" t="str">
        <f>IF(C296&gt;"",C296,"")</f>
        <v>Aleksi Parkkinen</v>
      </c>
      <c r="D313" s="148" t="str">
        <f>IF(G297&gt;"",G297,"")</f>
        <v>Luong Diep</v>
      </c>
      <c r="E313" s="163"/>
      <c r="F313" s="150"/>
      <c r="G313" s="149"/>
      <c r="H313" s="150"/>
      <c r="I313" s="149"/>
      <c r="J313" s="149"/>
      <c r="K313" s="151">
        <f t="shared" si="16"/>
      </c>
      <c r="L313" s="152">
        <f t="shared" si="17"/>
      </c>
      <c r="M313" s="153">
        <f t="shared" si="18"/>
      </c>
      <c r="N313" s="154">
        <f t="shared" si="18"/>
      </c>
      <c r="O313" s="121"/>
    </row>
    <row r="314" spans="1:15" ht="16.5" thickBot="1">
      <c r="A314" s="115"/>
      <c r="B314" s="118"/>
      <c r="C314" s="118"/>
      <c r="D314" s="118"/>
      <c r="E314" s="118"/>
      <c r="F314" s="118"/>
      <c r="G314" s="118"/>
      <c r="H314" s="118"/>
      <c r="I314" s="165" t="s">
        <v>714</v>
      </c>
      <c r="J314" s="166"/>
      <c r="K314" s="167">
        <f>IF(ISBLANK(D304),"",SUM(K304:K313))</f>
        <v>10</v>
      </c>
      <c r="L314" s="168">
        <f>IF(ISBLANK(E304),"",SUM(L304:L313))</f>
        <v>16</v>
      </c>
      <c r="M314" s="169">
        <f>IF(ISBLANK(F304),"",SUM(M304:M313))</f>
        <v>2</v>
      </c>
      <c r="N314" s="170">
        <f>IF(ISBLANK(F304),"",SUM(N304:N313))</f>
        <v>5</v>
      </c>
      <c r="O314" s="121"/>
    </row>
    <row r="315" spans="1:15" ht="12.75">
      <c r="A315" s="115"/>
      <c r="B315" s="117" t="s">
        <v>715</v>
      </c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25"/>
    </row>
    <row r="316" spans="1:15" ht="12.75">
      <c r="A316" s="115"/>
      <c r="B316" s="171" t="s">
        <v>716</v>
      </c>
      <c r="C316" s="171"/>
      <c r="D316" s="171" t="s">
        <v>717</v>
      </c>
      <c r="E316" s="172"/>
      <c r="F316" s="171"/>
      <c r="G316" s="171" t="s">
        <v>279</v>
      </c>
      <c r="H316" s="172"/>
      <c r="I316" s="171"/>
      <c r="J316" s="173" t="s">
        <v>718</v>
      </c>
      <c r="K316" s="116"/>
      <c r="L316" s="118"/>
      <c r="M316" s="118"/>
      <c r="N316" s="118"/>
      <c r="O316" s="125"/>
    </row>
    <row r="317" spans="1:15" ht="18.75" thickBot="1">
      <c r="A317" s="115"/>
      <c r="B317" s="118"/>
      <c r="C317" s="118"/>
      <c r="D317" s="118"/>
      <c r="E317" s="118"/>
      <c r="F317" s="118"/>
      <c r="G317" s="118"/>
      <c r="H317" s="118"/>
      <c r="I317" s="118"/>
      <c r="J317" s="186">
        <f>IF(M314=6,C295,IF(N314=6,G295,""))</f>
      </c>
      <c r="K317" s="187"/>
      <c r="L317" s="187"/>
      <c r="M317" s="187"/>
      <c r="N317" s="188"/>
      <c r="O317" s="121"/>
    </row>
    <row r="318" spans="1:15" ht="18">
      <c r="A318" s="174"/>
      <c r="B318" s="175"/>
      <c r="C318" s="175"/>
      <c r="D318" s="175"/>
      <c r="E318" s="175"/>
      <c r="F318" s="175"/>
      <c r="G318" s="175"/>
      <c r="H318" s="175"/>
      <c r="I318" s="175"/>
      <c r="J318" s="176"/>
      <c r="K318" s="176"/>
      <c r="L318" s="176"/>
      <c r="M318" s="176"/>
      <c r="N318" s="176"/>
      <c r="O318" s="177"/>
    </row>
    <row r="319" spans="2:10" ht="12.75">
      <c r="B319" s="178" t="s">
        <v>719</v>
      </c>
      <c r="F319"/>
      <c r="H319"/>
      <c r="J319"/>
    </row>
    <row r="320" spans="6:10" ht="12.75">
      <c r="F320"/>
      <c r="H320"/>
      <c r="J320"/>
    </row>
    <row r="321" spans="2:10" ht="15.75">
      <c r="B321" s="4" t="s">
        <v>720</v>
      </c>
      <c r="F321"/>
      <c r="H321"/>
      <c r="J321"/>
    </row>
    <row r="322" spans="2:10" ht="12.75">
      <c r="B322" t="s">
        <v>721</v>
      </c>
      <c r="F322"/>
      <c r="H322"/>
      <c r="J322"/>
    </row>
    <row r="323" spans="2:10" ht="12.75">
      <c r="B323" t="s">
        <v>722</v>
      </c>
      <c r="F323"/>
      <c r="H323"/>
      <c r="J323"/>
    </row>
    <row r="324" spans="1:15" ht="15.75">
      <c r="A324" s="110"/>
      <c r="B324" s="111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4"/>
    </row>
    <row r="325" spans="1:15" ht="15.75">
      <c r="A325" s="115"/>
      <c r="B325" s="116"/>
      <c r="C325" s="117" t="s">
        <v>686</v>
      </c>
      <c r="D325" s="118"/>
      <c r="E325" s="118"/>
      <c r="F325" s="116"/>
      <c r="G325" s="119" t="s">
        <v>687</v>
      </c>
      <c r="H325" s="120"/>
      <c r="I325" s="189"/>
      <c r="J325" s="182"/>
      <c r="K325" s="182"/>
      <c r="L325" s="182"/>
      <c r="M325" s="182"/>
      <c r="N325" s="183"/>
      <c r="O325" s="121"/>
    </row>
    <row r="326" spans="1:15" ht="20.25">
      <c r="A326" s="115"/>
      <c r="B326" s="122"/>
      <c r="C326" s="123"/>
      <c r="D326" s="118"/>
      <c r="E326" s="118"/>
      <c r="F326" s="116"/>
      <c r="G326" s="119" t="s">
        <v>688</v>
      </c>
      <c r="H326" s="120"/>
      <c r="I326" s="189"/>
      <c r="J326" s="182"/>
      <c r="K326" s="182"/>
      <c r="L326" s="182"/>
      <c r="M326" s="182"/>
      <c r="N326" s="183"/>
      <c r="O326" s="121"/>
    </row>
    <row r="327" spans="1:15" ht="12.75">
      <c r="A327" s="115"/>
      <c r="B327" s="116"/>
      <c r="C327" s="124"/>
      <c r="D327" s="118"/>
      <c r="E327" s="118"/>
      <c r="F327" s="118"/>
      <c r="G327" s="124"/>
      <c r="H327" s="118"/>
      <c r="I327" s="118"/>
      <c r="J327" s="118"/>
      <c r="K327" s="118"/>
      <c r="L327" s="118"/>
      <c r="M327" s="118"/>
      <c r="N327" s="118"/>
      <c r="O327" s="125"/>
    </row>
    <row r="328" spans="1:15" ht="15.75">
      <c r="A328" s="121"/>
      <c r="B328" s="126" t="s">
        <v>689</v>
      </c>
      <c r="C328" s="190" t="s">
        <v>359</v>
      </c>
      <c r="D328" s="191"/>
      <c r="E328" s="127"/>
      <c r="F328" s="126" t="s">
        <v>689</v>
      </c>
      <c r="G328" s="190" t="s">
        <v>329</v>
      </c>
      <c r="H328" s="192"/>
      <c r="I328" s="192"/>
      <c r="J328" s="192"/>
      <c r="K328" s="192"/>
      <c r="L328" s="192"/>
      <c r="M328" s="192"/>
      <c r="N328" s="193"/>
      <c r="O328" s="121"/>
    </row>
    <row r="329" spans="1:15" ht="12.75">
      <c r="A329" s="121"/>
      <c r="B329" s="128" t="s">
        <v>690</v>
      </c>
      <c r="C329" s="179" t="s">
        <v>727</v>
      </c>
      <c r="D329" s="180"/>
      <c r="E329" s="129"/>
      <c r="F329" s="130" t="s">
        <v>691</v>
      </c>
      <c r="G329" s="179" t="s">
        <v>151</v>
      </c>
      <c r="H329" s="182"/>
      <c r="I329" s="182"/>
      <c r="J329" s="182"/>
      <c r="K329" s="182"/>
      <c r="L329" s="182"/>
      <c r="M329" s="182"/>
      <c r="N329" s="183"/>
      <c r="O329" s="121"/>
    </row>
    <row r="330" spans="1:15" ht="12.75">
      <c r="A330" s="121"/>
      <c r="B330" s="131" t="s">
        <v>0</v>
      </c>
      <c r="C330" s="179" t="s">
        <v>729</v>
      </c>
      <c r="D330" s="180"/>
      <c r="E330" s="129"/>
      <c r="F330" s="132" t="s">
        <v>692</v>
      </c>
      <c r="G330" s="181" t="s">
        <v>155</v>
      </c>
      <c r="H330" s="182"/>
      <c r="I330" s="182"/>
      <c r="J330" s="182"/>
      <c r="K330" s="182"/>
      <c r="L330" s="182"/>
      <c r="M330" s="182"/>
      <c r="N330" s="183"/>
      <c r="O330" s="121"/>
    </row>
    <row r="331" spans="1:15" ht="12.75">
      <c r="A331" s="115"/>
      <c r="B331" s="131" t="s">
        <v>1</v>
      </c>
      <c r="C331" s="179" t="s">
        <v>238</v>
      </c>
      <c r="D331" s="180"/>
      <c r="E331" s="129"/>
      <c r="F331" s="132" t="s">
        <v>693</v>
      </c>
      <c r="G331" s="181" t="s">
        <v>150</v>
      </c>
      <c r="H331" s="182"/>
      <c r="I331" s="182"/>
      <c r="J331" s="182"/>
      <c r="K331" s="182"/>
      <c r="L331" s="182"/>
      <c r="M331" s="182"/>
      <c r="N331" s="183"/>
      <c r="O331" s="125"/>
    </row>
    <row r="332" spans="1:15" ht="12.75">
      <c r="A332" s="115"/>
      <c r="B332" s="133" t="s">
        <v>694</v>
      </c>
      <c r="C332" s="134"/>
      <c r="D332" s="135"/>
      <c r="E332" s="136"/>
      <c r="F332" s="133" t="s">
        <v>694</v>
      </c>
      <c r="G332" s="134"/>
      <c r="H332" s="137"/>
      <c r="I332" s="137"/>
      <c r="J332" s="137"/>
      <c r="K332" s="137"/>
      <c r="L332" s="137"/>
      <c r="M332" s="137"/>
      <c r="N332" s="137"/>
      <c r="O332" s="125"/>
    </row>
    <row r="333" spans="1:15" ht="12.75">
      <c r="A333" s="121"/>
      <c r="B333" s="138"/>
      <c r="C333" s="179"/>
      <c r="D333" s="180"/>
      <c r="E333" s="129"/>
      <c r="F333" s="139"/>
      <c r="G333" s="181"/>
      <c r="H333" s="182"/>
      <c r="I333" s="182"/>
      <c r="J333" s="182"/>
      <c r="K333" s="182"/>
      <c r="L333" s="182"/>
      <c r="M333" s="182"/>
      <c r="N333" s="183"/>
      <c r="O333" s="121"/>
    </row>
    <row r="334" spans="1:15" ht="12.75">
      <c r="A334" s="121"/>
      <c r="B334" s="140"/>
      <c r="C334" s="179"/>
      <c r="D334" s="180"/>
      <c r="E334" s="129"/>
      <c r="F334" s="141"/>
      <c r="G334" s="181"/>
      <c r="H334" s="182"/>
      <c r="I334" s="182"/>
      <c r="J334" s="182"/>
      <c r="K334" s="182"/>
      <c r="L334" s="182"/>
      <c r="M334" s="182"/>
      <c r="N334" s="183"/>
      <c r="O334" s="121"/>
    </row>
    <row r="335" spans="1:15" ht="15.75">
      <c r="A335" s="115"/>
      <c r="B335" s="118"/>
      <c r="C335" s="118"/>
      <c r="D335" s="118"/>
      <c r="E335" s="118"/>
      <c r="F335" s="142" t="s">
        <v>695</v>
      </c>
      <c r="G335" s="124"/>
      <c r="H335" s="124"/>
      <c r="I335" s="124"/>
      <c r="J335" s="118"/>
      <c r="K335" s="118"/>
      <c r="L335" s="118"/>
      <c r="M335" s="143"/>
      <c r="N335" s="116"/>
      <c r="O335" s="125"/>
    </row>
    <row r="336" spans="1:15" ht="12.75">
      <c r="A336" s="115"/>
      <c r="B336" s="117" t="s">
        <v>272</v>
      </c>
      <c r="C336" s="118"/>
      <c r="D336" s="118"/>
      <c r="E336" s="118"/>
      <c r="F336" s="144" t="s">
        <v>696</v>
      </c>
      <c r="G336" s="144" t="s">
        <v>697</v>
      </c>
      <c r="H336" s="144" t="s">
        <v>698</v>
      </c>
      <c r="I336" s="144" t="s">
        <v>699</v>
      </c>
      <c r="J336" s="144" t="s">
        <v>700</v>
      </c>
      <c r="K336" s="184" t="s">
        <v>701</v>
      </c>
      <c r="L336" s="185"/>
      <c r="M336" s="145" t="s">
        <v>702</v>
      </c>
      <c r="N336" s="146" t="s">
        <v>703</v>
      </c>
      <c r="O336" s="121"/>
    </row>
    <row r="337" spans="1:15" ht="12.75">
      <c r="A337" s="121"/>
      <c r="B337" s="147" t="s">
        <v>704</v>
      </c>
      <c r="C337" s="148" t="str">
        <f>IF(C329&gt;"",C329,"")</f>
        <v>Johan Engman</v>
      </c>
      <c r="D337" s="148" t="str">
        <f>IF(G329&gt;"",G329,"")</f>
        <v>Teppo Ahti</v>
      </c>
      <c r="E337" s="148">
        <f>IF(E329&gt;"",E329&amp;" - "&amp;I329,"")</f>
      </c>
      <c r="F337" s="149">
        <v>-8</v>
      </c>
      <c r="G337" s="149">
        <v>-5</v>
      </c>
      <c r="H337" s="150">
        <v>-1</v>
      </c>
      <c r="I337" s="149"/>
      <c r="J337" s="149"/>
      <c r="K337" s="151">
        <f>IF(ISBLANK(F337),"",COUNTIF(F337:J337,"&gt;=0"))</f>
        <v>0</v>
      </c>
      <c r="L337" s="152">
        <f>IF(ISBLANK(F337),"",(IF(LEFT(F337,1)="-",1,0)+IF(LEFT(G337,1)="-",1,0)+IF(LEFT(H337,1)="-",1,0)+IF(LEFT(I337,1)="-",1,0)+IF(LEFT(J337,1)="-",1,0)))</f>
        <v>3</v>
      </c>
      <c r="M337" s="153">
        <f>IF(K337=3,1,"")</f>
      </c>
      <c r="N337" s="154">
        <f>IF(L337=3,1,"")</f>
        <v>1</v>
      </c>
      <c r="O337" s="121"/>
    </row>
    <row r="338" spans="1:15" ht="12.75">
      <c r="A338" s="121"/>
      <c r="B338" s="147" t="s">
        <v>705</v>
      </c>
      <c r="C338" s="148" t="str">
        <f>IF(C330&gt;"",C330,"")</f>
        <v>Miikka O´Connor</v>
      </c>
      <c r="D338" s="148" t="str">
        <f>IF(G330&gt;"",G330,"")</f>
        <v>Lauri Kujala</v>
      </c>
      <c r="E338" s="148">
        <f>IF(E330&gt;"",E330&amp;" - "&amp;I330,"")</f>
      </c>
      <c r="F338" s="155">
        <v>6</v>
      </c>
      <c r="G338" s="149">
        <v>7</v>
      </c>
      <c r="H338" s="149">
        <v>13</v>
      </c>
      <c r="I338" s="149"/>
      <c r="J338" s="149"/>
      <c r="K338" s="151">
        <f>IF(ISBLANK(F338),"",COUNTIF(F338:J338,"&gt;=0"))</f>
        <v>3</v>
      </c>
      <c r="L338" s="152">
        <f>IF(ISBLANK(F338),"",(IF(LEFT(F338,1)="-",1,0)+IF(LEFT(G338,1)="-",1,0)+IF(LEFT(H338,1)="-",1,0)+IF(LEFT(I338,1)="-",1,0)+IF(LEFT(J338,1)="-",1,0)))</f>
        <v>0</v>
      </c>
      <c r="M338" s="153">
        <f>IF(K338=3,1,"")</f>
        <v>1</v>
      </c>
      <c r="N338" s="154">
        <f>IF(L338=3,1,"")</f>
      </c>
      <c r="O338" s="121"/>
    </row>
    <row r="339" spans="1:15" ht="12.75">
      <c r="A339" s="121"/>
      <c r="B339" s="156" t="s">
        <v>706</v>
      </c>
      <c r="C339" s="148" t="str">
        <f>IF(C331&gt;"",C331,"")</f>
        <v>Thomas Lundström</v>
      </c>
      <c r="D339" s="148" t="str">
        <f>IF(G331&gt;"",G331,"")</f>
        <v>Riku Autio</v>
      </c>
      <c r="E339" s="157"/>
      <c r="F339" s="155">
        <v>6</v>
      </c>
      <c r="G339" s="158">
        <v>-9</v>
      </c>
      <c r="H339" s="155">
        <v>8</v>
      </c>
      <c r="I339" s="155">
        <v>-11</v>
      </c>
      <c r="J339" s="155">
        <v>-6</v>
      </c>
      <c r="K339" s="151">
        <f aca="true" t="shared" si="19" ref="K339:K346">IF(ISBLANK(F339),"",COUNTIF(F339:J339,"&gt;=0"))</f>
        <v>2</v>
      </c>
      <c r="L339" s="152">
        <f aca="true" t="shared" si="20" ref="L339:L346">IF(ISBLANK(F339),"",(IF(LEFT(F339,1)="-",1,0)+IF(LEFT(G339,1)="-",1,0)+IF(LEFT(H339,1)="-",1,0)+IF(LEFT(I339,1)="-",1,0)+IF(LEFT(J339,1)="-",1,0)))</f>
        <v>3</v>
      </c>
      <c r="M339" s="153">
        <f aca="true" t="shared" si="21" ref="M339:N346">IF(K339=3,1,"")</f>
      </c>
      <c r="N339" s="154">
        <f t="shared" si="21"/>
        <v>1</v>
      </c>
      <c r="O339" s="121"/>
    </row>
    <row r="340" spans="1:15" ht="12.75">
      <c r="A340" s="121"/>
      <c r="B340" s="156" t="s">
        <v>707</v>
      </c>
      <c r="C340" s="148" t="str">
        <f>IF(C330&gt;"",C330,"")</f>
        <v>Miikka O´Connor</v>
      </c>
      <c r="D340" s="148" t="str">
        <f>IF(G329&gt;"",G329,"")</f>
        <v>Teppo Ahti</v>
      </c>
      <c r="E340" s="157"/>
      <c r="F340" s="155">
        <v>-6</v>
      </c>
      <c r="G340" s="158">
        <v>-7</v>
      </c>
      <c r="H340" s="155">
        <v>-5</v>
      </c>
      <c r="I340" s="155"/>
      <c r="J340" s="155"/>
      <c r="K340" s="151">
        <f t="shared" si="19"/>
        <v>0</v>
      </c>
      <c r="L340" s="152">
        <f t="shared" si="20"/>
        <v>3</v>
      </c>
      <c r="M340" s="153">
        <f t="shared" si="21"/>
      </c>
      <c r="N340" s="154">
        <f t="shared" si="21"/>
        <v>1</v>
      </c>
      <c r="O340" s="121"/>
    </row>
    <row r="341" spans="1:15" ht="12.75">
      <c r="A341" s="121"/>
      <c r="B341" s="156" t="s">
        <v>708</v>
      </c>
      <c r="C341" s="148" t="str">
        <f>IF(C329&gt;"",C329,"")</f>
        <v>Johan Engman</v>
      </c>
      <c r="D341" s="148" t="str">
        <f>IF(G331&gt;"",G331,"")</f>
        <v>Riku Autio</v>
      </c>
      <c r="E341" s="157"/>
      <c r="F341" s="155">
        <v>-3</v>
      </c>
      <c r="G341" s="158">
        <v>-8</v>
      </c>
      <c r="H341" s="155">
        <v>-5</v>
      </c>
      <c r="I341" s="155"/>
      <c r="J341" s="155"/>
      <c r="K341" s="151">
        <f t="shared" si="19"/>
        <v>0</v>
      </c>
      <c r="L341" s="152">
        <f t="shared" si="20"/>
        <v>3</v>
      </c>
      <c r="M341" s="153">
        <f t="shared" si="21"/>
      </c>
      <c r="N341" s="154">
        <f t="shared" si="21"/>
        <v>1</v>
      </c>
      <c r="O341" s="121"/>
    </row>
    <row r="342" spans="1:15" ht="12.75">
      <c r="A342" s="121"/>
      <c r="B342" s="156" t="s">
        <v>709</v>
      </c>
      <c r="C342" s="148" t="str">
        <f>IF(C331&gt;"",C331,"")</f>
        <v>Thomas Lundström</v>
      </c>
      <c r="D342" s="148" t="str">
        <f>IF(G330&gt;"",G330,"")</f>
        <v>Lauri Kujala</v>
      </c>
      <c r="E342" s="157"/>
      <c r="F342" s="155">
        <v>8</v>
      </c>
      <c r="G342" s="158">
        <v>9</v>
      </c>
      <c r="H342" s="155">
        <v>4</v>
      </c>
      <c r="I342" s="155"/>
      <c r="J342" s="155"/>
      <c r="K342" s="151">
        <f t="shared" si="19"/>
        <v>3</v>
      </c>
      <c r="L342" s="152">
        <f t="shared" si="20"/>
        <v>0</v>
      </c>
      <c r="M342" s="153">
        <f t="shared" si="21"/>
        <v>1</v>
      </c>
      <c r="N342" s="154">
        <f t="shared" si="21"/>
      </c>
      <c r="O342" s="121"/>
    </row>
    <row r="343" spans="1:15" ht="12.75">
      <c r="A343" s="121"/>
      <c r="B343" s="156" t="s">
        <v>710</v>
      </c>
      <c r="C343" s="148">
        <f>IF(C333&gt;"",C333&amp;" / "&amp;C334,"")</f>
      </c>
      <c r="D343" s="148">
        <f>IF(G333&gt;"",G333&amp;" / "&amp;G334,"")</f>
      </c>
      <c r="E343" s="159"/>
      <c r="F343" s="160"/>
      <c r="G343" s="161"/>
      <c r="H343" s="162"/>
      <c r="I343" s="162"/>
      <c r="J343" s="162"/>
      <c r="K343" s="151">
        <f t="shared" si="19"/>
      </c>
      <c r="L343" s="152">
        <f t="shared" si="20"/>
      </c>
      <c r="M343" s="153">
        <f t="shared" si="21"/>
      </c>
      <c r="N343" s="154">
        <f t="shared" si="21"/>
      </c>
      <c r="O343" s="121"/>
    </row>
    <row r="344" spans="1:15" ht="12.75">
      <c r="A344" s="121"/>
      <c r="B344" s="147" t="s">
        <v>711</v>
      </c>
      <c r="C344" s="148" t="str">
        <f>IF(C330&gt;"",C330,"")</f>
        <v>Miikka O´Connor</v>
      </c>
      <c r="D344" s="148" t="str">
        <f>IF(G331&gt;"",G331,"")</f>
        <v>Riku Autio</v>
      </c>
      <c r="E344" s="163"/>
      <c r="F344" s="164">
        <v>-11</v>
      </c>
      <c r="G344" s="149">
        <v>-9</v>
      </c>
      <c r="H344" s="149">
        <v>-10</v>
      </c>
      <c r="I344" s="149"/>
      <c r="J344" s="150"/>
      <c r="K344" s="151">
        <f t="shared" si="19"/>
        <v>0</v>
      </c>
      <c r="L344" s="152">
        <f t="shared" si="20"/>
        <v>3</v>
      </c>
      <c r="M344" s="153">
        <f t="shared" si="21"/>
      </c>
      <c r="N344" s="154">
        <f t="shared" si="21"/>
        <v>1</v>
      </c>
      <c r="O344" s="121"/>
    </row>
    <row r="345" spans="1:15" ht="12.75">
      <c r="A345" s="121"/>
      <c r="B345" s="147" t="s">
        <v>712</v>
      </c>
      <c r="C345" s="148" t="str">
        <f>IF(C331&gt;"",C331,"")</f>
        <v>Thomas Lundström</v>
      </c>
      <c r="D345" s="148" t="str">
        <f>IF(G329&gt;"",G329,"")</f>
        <v>Teppo Ahti</v>
      </c>
      <c r="E345" s="163"/>
      <c r="F345" s="164"/>
      <c r="G345" s="149"/>
      <c r="H345" s="149"/>
      <c r="I345" s="149"/>
      <c r="J345" s="150"/>
      <c r="K345" s="151">
        <f t="shared" si="19"/>
      </c>
      <c r="L345" s="152">
        <f t="shared" si="20"/>
      </c>
      <c r="M345" s="153">
        <f t="shared" si="21"/>
      </c>
      <c r="N345" s="154">
        <f t="shared" si="21"/>
      </c>
      <c r="O345" s="121"/>
    </row>
    <row r="346" spans="1:15" ht="13.5" thickBot="1">
      <c r="A346" s="121"/>
      <c r="B346" s="147" t="s">
        <v>713</v>
      </c>
      <c r="C346" s="148" t="str">
        <f>IF(C329&gt;"",C329,"")</f>
        <v>Johan Engman</v>
      </c>
      <c r="D346" s="148" t="str">
        <f>IF(G330&gt;"",G330,"")</f>
        <v>Lauri Kujala</v>
      </c>
      <c r="E346" s="163"/>
      <c r="F346" s="150"/>
      <c r="G346" s="149"/>
      <c r="H346" s="150"/>
      <c r="I346" s="149"/>
      <c r="J346" s="149"/>
      <c r="K346" s="151">
        <f t="shared" si="19"/>
      </c>
      <c r="L346" s="152">
        <f t="shared" si="20"/>
      </c>
      <c r="M346" s="153">
        <f t="shared" si="21"/>
      </c>
      <c r="N346" s="154">
        <f t="shared" si="21"/>
      </c>
      <c r="O346" s="121"/>
    </row>
    <row r="347" spans="1:15" ht="16.5" thickBot="1">
      <c r="A347" s="115"/>
      <c r="B347" s="118"/>
      <c r="C347" s="118"/>
      <c r="D347" s="118"/>
      <c r="E347" s="118"/>
      <c r="F347" s="118"/>
      <c r="G347" s="118"/>
      <c r="H347" s="118"/>
      <c r="I347" s="165" t="s">
        <v>714</v>
      </c>
      <c r="J347" s="166"/>
      <c r="K347" s="167">
        <f>IF(ISBLANK(D337),"",SUM(K337:K346))</f>
        <v>8</v>
      </c>
      <c r="L347" s="168">
        <f>IF(ISBLANK(E337),"",SUM(L337:L346))</f>
        <v>15</v>
      </c>
      <c r="M347" s="169">
        <f>IF(ISBLANK(F337),"",SUM(M337:M346))</f>
        <v>2</v>
      </c>
      <c r="N347" s="170">
        <f>IF(ISBLANK(F337),"",SUM(N337:N346))</f>
        <v>5</v>
      </c>
      <c r="O347" s="121"/>
    </row>
    <row r="348" spans="1:15" ht="12.75">
      <c r="A348" s="115"/>
      <c r="B348" s="117" t="s">
        <v>715</v>
      </c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25"/>
    </row>
    <row r="349" spans="1:15" ht="12.75">
      <c r="A349" s="115"/>
      <c r="B349" s="171" t="s">
        <v>716</v>
      </c>
      <c r="C349" s="171"/>
      <c r="D349" s="171" t="s">
        <v>717</v>
      </c>
      <c r="E349" s="172"/>
      <c r="F349" s="171"/>
      <c r="G349" s="171" t="s">
        <v>279</v>
      </c>
      <c r="H349" s="172"/>
      <c r="I349" s="171"/>
      <c r="J349" s="173" t="s">
        <v>718</v>
      </c>
      <c r="K349" s="116"/>
      <c r="L349" s="118"/>
      <c r="M349" s="118"/>
      <c r="N349" s="118"/>
      <c r="O349" s="125"/>
    </row>
    <row r="350" spans="1:15" ht="18.75" thickBot="1">
      <c r="A350" s="115"/>
      <c r="B350" s="118"/>
      <c r="C350" s="118"/>
      <c r="D350" s="118"/>
      <c r="E350" s="118"/>
      <c r="F350" s="118"/>
      <c r="G350" s="118"/>
      <c r="H350" s="118"/>
      <c r="I350" s="118"/>
      <c r="J350" s="186">
        <f>IF(M347=6,C328,IF(N347=6,G328,""))</f>
      </c>
      <c r="K350" s="187"/>
      <c r="L350" s="187"/>
      <c r="M350" s="187"/>
      <c r="N350" s="188"/>
      <c r="O350" s="121"/>
    </row>
    <row r="351" spans="1:15" ht="18">
      <c r="A351" s="174"/>
      <c r="B351" s="175"/>
      <c r="C351" s="175"/>
      <c r="D351" s="175"/>
      <c r="E351" s="175"/>
      <c r="F351" s="175"/>
      <c r="G351" s="175"/>
      <c r="H351" s="175"/>
      <c r="I351" s="175"/>
      <c r="J351" s="176"/>
      <c r="K351" s="176"/>
      <c r="L351" s="176"/>
      <c r="M351" s="176"/>
      <c r="N351" s="176"/>
      <c r="O351" s="177"/>
    </row>
    <row r="352" spans="2:10" ht="12.75">
      <c r="B352" s="178" t="s">
        <v>719</v>
      </c>
      <c r="F352"/>
      <c r="H352"/>
      <c r="J352"/>
    </row>
    <row r="353" spans="6:10" ht="12.75">
      <c r="F353"/>
      <c r="H353"/>
      <c r="J353"/>
    </row>
    <row r="354" spans="2:10" ht="15.75">
      <c r="B354" s="4" t="s">
        <v>720</v>
      </c>
      <c r="F354"/>
      <c r="H354"/>
      <c r="J354"/>
    </row>
    <row r="355" spans="2:10" ht="12.75">
      <c r="B355" t="s">
        <v>721</v>
      </c>
      <c r="F355"/>
      <c r="H355"/>
      <c r="J355"/>
    </row>
    <row r="356" spans="2:10" ht="12.75">
      <c r="B356" t="s">
        <v>722</v>
      </c>
      <c r="F356"/>
      <c r="H356"/>
      <c r="J356"/>
    </row>
    <row r="357" spans="1:15" ht="15.75">
      <c r="A357" s="110"/>
      <c r="B357" s="111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4"/>
    </row>
    <row r="358" spans="1:15" ht="15.75">
      <c r="A358" s="115"/>
      <c r="B358" s="116"/>
      <c r="C358" s="117" t="s">
        <v>686</v>
      </c>
      <c r="D358" s="118"/>
      <c r="E358" s="118"/>
      <c r="F358" s="116"/>
      <c r="G358" s="119" t="s">
        <v>687</v>
      </c>
      <c r="H358" s="120"/>
      <c r="I358" s="189"/>
      <c r="J358" s="182"/>
      <c r="K358" s="182"/>
      <c r="L358" s="182"/>
      <c r="M358" s="182"/>
      <c r="N358" s="183"/>
      <c r="O358" s="121"/>
    </row>
    <row r="359" spans="1:15" ht="20.25">
      <c r="A359" s="115"/>
      <c r="B359" s="122"/>
      <c r="C359" s="123"/>
      <c r="D359" s="118"/>
      <c r="E359" s="118"/>
      <c r="F359" s="116"/>
      <c r="G359" s="119" t="s">
        <v>688</v>
      </c>
      <c r="H359" s="120"/>
      <c r="I359" s="189"/>
      <c r="J359" s="182"/>
      <c r="K359" s="182"/>
      <c r="L359" s="182"/>
      <c r="M359" s="182"/>
      <c r="N359" s="183"/>
      <c r="O359" s="121"/>
    </row>
    <row r="360" spans="1:15" ht="12.75">
      <c r="A360" s="115"/>
      <c r="B360" s="116"/>
      <c r="C360" s="124"/>
      <c r="D360" s="118"/>
      <c r="E360" s="118"/>
      <c r="F360" s="118"/>
      <c r="G360" s="124"/>
      <c r="H360" s="118"/>
      <c r="I360" s="118"/>
      <c r="J360" s="118"/>
      <c r="K360" s="118"/>
      <c r="L360" s="118"/>
      <c r="M360" s="118"/>
      <c r="N360" s="118"/>
      <c r="O360" s="125"/>
    </row>
    <row r="361" spans="1:15" ht="15.75">
      <c r="A361" s="121"/>
      <c r="B361" s="126" t="s">
        <v>689</v>
      </c>
      <c r="C361" s="190" t="s">
        <v>31</v>
      </c>
      <c r="D361" s="191"/>
      <c r="E361" s="127"/>
      <c r="F361" s="126" t="s">
        <v>689</v>
      </c>
      <c r="G361" s="190" t="s">
        <v>329</v>
      </c>
      <c r="H361" s="192"/>
      <c r="I361" s="192"/>
      <c r="J361" s="192"/>
      <c r="K361" s="192"/>
      <c r="L361" s="192"/>
      <c r="M361" s="192"/>
      <c r="N361" s="193"/>
      <c r="O361" s="121"/>
    </row>
    <row r="362" spans="1:15" ht="12.75">
      <c r="A362" s="121"/>
      <c r="B362" s="128" t="s">
        <v>690</v>
      </c>
      <c r="C362" s="179" t="s">
        <v>98</v>
      </c>
      <c r="D362" s="180"/>
      <c r="E362" s="129"/>
      <c r="F362" s="130" t="s">
        <v>691</v>
      </c>
      <c r="G362" s="179" t="s">
        <v>151</v>
      </c>
      <c r="H362" s="182"/>
      <c r="I362" s="182"/>
      <c r="J362" s="182"/>
      <c r="K362" s="182"/>
      <c r="L362" s="182"/>
      <c r="M362" s="182"/>
      <c r="N362" s="183"/>
      <c r="O362" s="121"/>
    </row>
    <row r="363" spans="1:15" ht="12.75">
      <c r="A363" s="121"/>
      <c r="B363" s="131" t="s">
        <v>0</v>
      </c>
      <c r="C363" s="179" t="s">
        <v>728</v>
      </c>
      <c r="D363" s="180"/>
      <c r="E363" s="129"/>
      <c r="F363" s="132" t="s">
        <v>692</v>
      </c>
      <c r="G363" s="181" t="s">
        <v>157</v>
      </c>
      <c r="H363" s="182"/>
      <c r="I363" s="182"/>
      <c r="J363" s="182"/>
      <c r="K363" s="182"/>
      <c r="L363" s="182"/>
      <c r="M363" s="182"/>
      <c r="N363" s="183"/>
      <c r="O363" s="121"/>
    </row>
    <row r="364" spans="1:15" ht="12.75">
      <c r="A364" s="115"/>
      <c r="B364" s="131" t="s">
        <v>1</v>
      </c>
      <c r="C364" s="179" t="s">
        <v>533</v>
      </c>
      <c r="D364" s="180"/>
      <c r="E364" s="129"/>
      <c r="F364" s="132" t="s">
        <v>693</v>
      </c>
      <c r="G364" s="181" t="s">
        <v>150</v>
      </c>
      <c r="H364" s="182"/>
      <c r="I364" s="182"/>
      <c r="J364" s="182"/>
      <c r="K364" s="182"/>
      <c r="L364" s="182"/>
      <c r="M364" s="182"/>
      <c r="N364" s="183"/>
      <c r="O364" s="125"/>
    </row>
    <row r="365" spans="1:15" ht="12.75">
      <c r="A365" s="115"/>
      <c r="B365" s="133" t="s">
        <v>694</v>
      </c>
      <c r="C365" s="134"/>
      <c r="D365" s="135"/>
      <c r="E365" s="136"/>
      <c r="F365" s="133" t="s">
        <v>694</v>
      </c>
      <c r="G365" s="134"/>
      <c r="H365" s="137"/>
      <c r="I365" s="137"/>
      <c r="J365" s="137"/>
      <c r="K365" s="137"/>
      <c r="L365" s="137"/>
      <c r="M365" s="137"/>
      <c r="N365" s="137"/>
      <c r="O365" s="125"/>
    </row>
    <row r="366" spans="1:15" ht="12.75">
      <c r="A366" s="121"/>
      <c r="B366" s="138"/>
      <c r="C366" s="179"/>
      <c r="D366" s="180"/>
      <c r="E366" s="129"/>
      <c r="F366" s="139"/>
      <c r="G366" s="181"/>
      <c r="H366" s="182"/>
      <c r="I366" s="182"/>
      <c r="J366" s="182"/>
      <c r="K366" s="182"/>
      <c r="L366" s="182"/>
      <c r="M366" s="182"/>
      <c r="N366" s="183"/>
      <c r="O366" s="121"/>
    </row>
    <row r="367" spans="1:15" ht="12.75">
      <c r="A367" s="121"/>
      <c r="B367" s="140"/>
      <c r="C367" s="179"/>
      <c r="D367" s="180"/>
      <c r="E367" s="129"/>
      <c r="F367" s="141"/>
      <c r="G367" s="181"/>
      <c r="H367" s="182"/>
      <c r="I367" s="182"/>
      <c r="J367" s="182"/>
      <c r="K367" s="182"/>
      <c r="L367" s="182"/>
      <c r="M367" s="182"/>
      <c r="N367" s="183"/>
      <c r="O367" s="121"/>
    </row>
    <row r="368" spans="1:15" ht="15.75">
      <c r="A368" s="115"/>
      <c r="B368" s="118"/>
      <c r="C368" s="118"/>
      <c r="D368" s="118"/>
      <c r="E368" s="118"/>
      <c r="F368" s="142" t="s">
        <v>695</v>
      </c>
      <c r="G368" s="124"/>
      <c r="H368" s="124"/>
      <c r="I368" s="124"/>
      <c r="J368" s="118"/>
      <c r="K368" s="118"/>
      <c r="L368" s="118"/>
      <c r="M368" s="143"/>
      <c r="N368" s="116"/>
      <c r="O368" s="125"/>
    </row>
    <row r="369" spans="1:15" ht="12.75">
      <c r="A369" s="115"/>
      <c r="B369" s="117" t="s">
        <v>272</v>
      </c>
      <c r="C369" s="118"/>
      <c r="D369" s="118"/>
      <c r="E369" s="118"/>
      <c r="F369" s="144" t="s">
        <v>696</v>
      </c>
      <c r="G369" s="144" t="s">
        <v>697</v>
      </c>
      <c r="H369" s="144" t="s">
        <v>698</v>
      </c>
      <c r="I369" s="144" t="s">
        <v>699</v>
      </c>
      <c r="J369" s="144" t="s">
        <v>700</v>
      </c>
      <c r="K369" s="184" t="s">
        <v>701</v>
      </c>
      <c r="L369" s="185"/>
      <c r="M369" s="145" t="s">
        <v>702</v>
      </c>
      <c r="N369" s="146" t="s">
        <v>703</v>
      </c>
      <c r="O369" s="121"/>
    </row>
    <row r="370" spans="1:15" ht="12.75">
      <c r="A370" s="121"/>
      <c r="B370" s="147" t="s">
        <v>704</v>
      </c>
      <c r="C370" s="148" t="str">
        <f>IF(C362&gt;"",C362,"")</f>
        <v>Otto Tennilä</v>
      </c>
      <c r="D370" s="148" t="str">
        <f>IF(G362&gt;"",G362,"")</f>
        <v>Teppo Ahti</v>
      </c>
      <c r="E370" s="148">
        <f>IF(E362&gt;"",E362&amp;" - "&amp;I362,"")</f>
      </c>
      <c r="F370" s="149">
        <v>8</v>
      </c>
      <c r="G370" s="149">
        <v>7</v>
      </c>
      <c r="H370" s="150">
        <v>14</v>
      </c>
      <c r="I370" s="149"/>
      <c r="J370" s="149"/>
      <c r="K370" s="151">
        <f>IF(ISBLANK(F370),"",COUNTIF(F370:J370,"&gt;=0"))</f>
        <v>3</v>
      </c>
      <c r="L370" s="152">
        <f>IF(ISBLANK(F370),"",(IF(LEFT(F370,1)="-",1,0)+IF(LEFT(G370,1)="-",1,0)+IF(LEFT(H370,1)="-",1,0)+IF(LEFT(I370,1)="-",1,0)+IF(LEFT(J370,1)="-",1,0)))</f>
        <v>0</v>
      </c>
      <c r="M370" s="153">
        <f>IF(K370=3,1,"")</f>
        <v>1</v>
      </c>
      <c r="N370" s="154">
        <f>IF(L370=3,1,"")</f>
      </c>
      <c r="O370" s="121"/>
    </row>
    <row r="371" spans="1:15" ht="12.75">
      <c r="A371" s="121"/>
      <c r="B371" s="147" t="s">
        <v>705</v>
      </c>
      <c r="C371" s="148" t="str">
        <f>IF(C363&gt;"",C363,"")</f>
        <v>Luong Diep</v>
      </c>
      <c r="D371" s="148" t="str">
        <f>IF(G363&gt;"",G363,"")</f>
        <v>Sami Ruohonen</v>
      </c>
      <c r="E371" s="148">
        <f>IF(E363&gt;"",E363&amp;" - "&amp;I363,"")</f>
      </c>
      <c r="F371" s="155">
        <v>9</v>
      </c>
      <c r="G371" s="149">
        <v>9</v>
      </c>
      <c r="H371" s="149">
        <v>-6</v>
      </c>
      <c r="I371" s="149">
        <v>10</v>
      </c>
      <c r="J371" s="149"/>
      <c r="K371" s="151">
        <f>IF(ISBLANK(F371),"",COUNTIF(F371:J371,"&gt;=0"))</f>
        <v>3</v>
      </c>
      <c r="L371" s="152">
        <f>IF(ISBLANK(F371),"",(IF(LEFT(F371,1)="-",1,0)+IF(LEFT(G371,1)="-",1,0)+IF(LEFT(H371,1)="-",1,0)+IF(LEFT(I371,1)="-",1,0)+IF(LEFT(J371,1)="-",1,0)))</f>
        <v>1</v>
      </c>
      <c r="M371" s="153">
        <f>IF(K371=3,1,"")</f>
        <v>1</v>
      </c>
      <c r="N371" s="154">
        <f>IF(L371=3,1,"")</f>
      </c>
      <c r="O371" s="121"/>
    </row>
    <row r="372" spans="1:15" ht="12.75">
      <c r="A372" s="121"/>
      <c r="B372" s="156" t="s">
        <v>706</v>
      </c>
      <c r="C372" s="148" t="str">
        <f>IF(C364&gt;"",C364,"")</f>
        <v>Iiro Tennilä</v>
      </c>
      <c r="D372" s="148" t="str">
        <f>IF(G364&gt;"",G364,"")</f>
        <v>Riku Autio</v>
      </c>
      <c r="E372" s="157"/>
      <c r="F372" s="155">
        <v>6</v>
      </c>
      <c r="G372" s="158">
        <v>-4</v>
      </c>
      <c r="H372" s="155">
        <v>6</v>
      </c>
      <c r="I372" s="155">
        <v>-5</v>
      </c>
      <c r="J372" s="155">
        <v>-9</v>
      </c>
      <c r="K372" s="151">
        <f aca="true" t="shared" si="22" ref="K372:K379">IF(ISBLANK(F372),"",COUNTIF(F372:J372,"&gt;=0"))</f>
        <v>2</v>
      </c>
      <c r="L372" s="152">
        <f aca="true" t="shared" si="23" ref="L372:L379">IF(ISBLANK(F372),"",(IF(LEFT(F372,1)="-",1,0)+IF(LEFT(G372,1)="-",1,0)+IF(LEFT(H372,1)="-",1,0)+IF(LEFT(I372,1)="-",1,0)+IF(LEFT(J372,1)="-",1,0)))</f>
        <v>3</v>
      </c>
      <c r="M372" s="153">
        <f aca="true" t="shared" si="24" ref="M372:N379">IF(K372=3,1,"")</f>
      </c>
      <c r="N372" s="154">
        <f t="shared" si="24"/>
        <v>1</v>
      </c>
      <c r="O372" s="121"/>
    </row>
    <row r="373" spans="1:15" ht="12.75">
      <c r="A373" s="121"/>
      <c r="B373" s="156" t="s">
        <v>707</v>
      </c>
      <c r="C373" s="148" t="str">
        <f>IF(C363&gt;"",C363,"")</f>
        <v>Luong Diep</v>
      </c>
      <c r="D373" s="148" t="str">
        <f>IF(G362&gt;"",G362,"")</f>
        <v>Teppo Ahti</v>
      </c>
      <c r="E373" s="157"/>
      <c r="F373" s="155">
        <v>-5</v>
      </c>
      <c r="G373" s="158">
        <v>-5</v>
      </c>
      <c r="H373" s="155">
        <v>-6</v>
      </c>
      <c r="I373" s="155"/>
      <c r="J373" s="155"/>
      <c r="K373" s="151">
        <f t="shared" si="22"/>
        <v>0</v>
      </c>
      <c r="L373" s="152">
        <f t="shared" si="23"/>
        <v>3</v>
      </c>
      <c r="M373" s="153">
        <f t="shared" si="24"/>
      </c>
      <c r="N373" s="154">
        <f t="shared" si="24"/>
        <v>1</v>
      </c>
      <c r="O373" s="121"/>
    </row>
    <row r="374" spans="1:15" ht="12.75">
      <c r="A374" s="121"/>
      <c r="B374" s="156" t="s">
        <v>708</v>
      </c>
      <c r="C374" s="148" t="str">
        <f>IF(C362&gt;"",C362,"")</f>
        <v>Otto Tennilä</v>
      </c>
      <c r="D374" s="148" t="str">
        <f>IF(G364&gt;"",G364,"")</f>
        <v>Riku Autio</v>
      </c>
      <c r="E374" s="157"/>
      <c r="F374" s="155">
        <v>7</v>
      </c>
      <c r="G374" s="158">
        <v>3</v>
      </c>
      <c r="H374" s="155">
        <v>6</v>
      </c>
      <c r="I374" s="155"/>
      <c r="J374" s="155"/>
      <c r="K374" s="151">
        <f t="shared" si="22"/>
        <v>3</v>
      </c>
      <c r="L374" s="152">
        <f t="shared" si="23"/>
        <v>0</v>
      </c>
      <c r="M374" s="153">
        <f t="shared" si="24"/>
        <v>1</v>
      </c>
      <c r="N374" s="154">
        <f t="shared" si="24"/>
      </c>
      <c r="O374" s="121"/>
    </row>
    <row r="375" spans="1:15" ht="12.75">
      <c r="A375" s="121"/>
      <c r="B375" s="156" t="s">
        <v>709</v>
      </c>
      <c r="C375" s="148" t="str">
        <f>IF(C364&gt;"",C364,"")</f>
        <v>Iiro Tennilä</v>
      </c>
      <c r="D375" s="148" t="str">
        <f>IF(G363&gt;"",G363,"")</f>
        <v>Sami Ruohonen</v>
      </c>
      <c r="E375" s="157"/>
      <c r="F375" s="155">
        <v>5</v>
      </c>
      <c r="G375" s="158">
        <v>-3</v>
      </c>
      <c r="H375" s="155">
        <v>7</v>
      </c>
      <c r="I375" s="155">
        <v>-10</v>
      </c>
      <c r="J375" s="155">
        <v>-8</v>
      </c>
      <c r="K375" s="151">
        <f t="shared" si="22"/>
        <v>2</v>
      </c>
      <c r="L375" s="152">
        <f t="shared" si="23"/>
        <v>3</v>
      </c>
      <c r="M375" s="153">
        <f t="shared" si="24"/>
      </c>
      <c r="N375" s="154">
        <f t="shared" si="24"/>
        <v>1</v>
      </c>
      <c r="O375" s="121"/>
    </row>
    <row r="376" spans="1:15" ht="12.75">
      <c r="A376" s="121"/>
      <c r="B376" s="156" t="s">
        <v>710</v>
      </c>
      <c r="C376" s="148">
        <f>IF(C366&gt;"",C366&amp;" / "&amp;C367,"")</f>
      </c>
      <c r="D376" s="148">
        <f>IF(G366&gt;"",G366&amp;" / "&amp;G367,"")</f>
      </c>
      <c r="E376" s="159"/>
      <c r="F376" s="160"/>
      <c r="G376" s="161"/>
      <c r="H376" s="162"/>
      <c r="I376" s="162"/>
      <c r="J376" s="162"/>
      <c r="K376" s="151">
        <f t="shared" si="22"/>
      </c>
      <c r="L376" s="152">
        <f t="shared" si="23"/>
      </c>
      <c r="M376" s="153">
        <f t="shared" si="24"/>
      </c>
      <c r="N376" s="154">
        <f t="shared" si="24"/>
      </c>
      <c r="O376" s="121"/>
    </row>
    <row r="377" spans="1:15" ht="12.75">
      <c r="A377" s="121"/>
      <c r="B377" s="147" t="s">
        <v>711</v>
      </c>
      <c r="C377" s="148" t="str">
        <f>IF(C363&gt;"",C363,"")</f>
        <v>Luong Diep</v>
      </c>
      <c r="D377" s="148" t="str">
        <f>IF(G364&gt;"",G364,"")</f>
        <v>Riku Autio</v>
      </c>
      <c r="E377" s="163"/>
      <c r="F377" s="164">
        <v>-5</v>
      </c>
      <c r="G377" s="149">
        <v>-7</v>
      </c>
      <c r="H377" s="149">
        <v>-10</v>
      </c>
      <c r="I377" s="149"/>
      <c r="J377" s="150"/>
      <c r="K377" s="151">
        <f t="shared" si="22"/>
        <v>0</v>
      </c>
      <c r="L377" s="152">
        <f t="shared" si="23"/>
        <v>3</v>
      </c>
      <c r="M377" s="153">
        <f t="shared" si="24"/>
      </c>
      <c r="N377" s="154">
        <f t="shared" si="24"/>
        <v>1</v>
      </c>
      <c r="O377" s="121"/>
    </row>
    <row r="378" spans="1:15" ht="12.75">
      <c r="A378" s="121"/>
      <c r="B378" s="147" t="s">
        <v>712</v>
      </c>
      <c r="C378" s="148" t="str">
        <f>IF(C364&gt;"",C364,"")</f>
        <v>Iiro Tennilä</v>
      </c>
      <c r="D378" s="148" t="str">
        <f>IF(G362&gt;"",G362,"")</f>
        <v>Teppo Ahti</v>
      </c>
      <c r="E378" s="163"/>
      <c r="F378" s="164">
        <v>7</v>
      </c>
      <c r="G378" s="149">
        <v>8</v>
      </c>
      <c r="H378" s="149">
        <v>-4</v>
      </c>
      <c r="I378" s="149">
        <v>-8</v>
      </c>
      <c r="J378" s="150">
        <v>8</v>
      </c>
      <c r="K378" s="151">
        <f t="shared" si="22"/>
        <v>3</v>
      </c>
      <c r="L378" s="152">
        <f t="shared" si="23"/>
        <v>2</v>
      </c>
      <c r="M378" s="153">
        <f t="shared" si="24"/>
        <v>1</v>
      </c>
      <c r="N378" s="154">
        <f t="shared" si="24"/>
      </c>
      <c r="O378" s="121"/>
    </row>
    <row r="379" spans="1:15" ht="13.5" thickBot="1">
      <c r="A379" s="121"/>
      <c r="B379" s="147" t="s">
        <v>713</v>
      </c>
      <c r="C379" s="148" t="str">
        <f>IF(C362&gt;"",C362,"")</f>
        <v>Otto Tennilä</v>
      </c>
      <c r="D379" s="148" t="str">
        <f>IF(G363&gt;"",G363,"")</f>
        <v>Sami Ruohonen</v>
      </c>
      <c r="E379" s="163"/>
      <c r="F379" s="150">
        <v>6</v>
      </c>
      <c r="G379" s="149">
        <v>6</v>
      </c>
      <c r="H379" s="150">
        <v>2</v>
      </c>
      <c r="I379" s="149"/>
      <c r="J379" s="149"/>
      <c r="K379" s="151">
        <f t="shared" si="22"/>
        <v>3</v>
      </c>
      <c r="L379" s="152">
        <f t="shared" si="23"/>
        <v>0</v>
      </c>
      <c r="M379" s="153">
        <f t="shared" si="24"/>
        <v>1</v>
      </c>
      <c r="N379" s="154">
        <f t="shared" si="24"/>
      </c>
      <c r="O379" s="121"/>
    </row>
    <row r="380" spans="1:15" ht="16.5" thickBot="1">
      <c r="A380" s="115"/>
      <c r="B380" s="118"/>
      <c r="C380" s="118"/>
      <c r="D380" s="118"/>
      <c r="E380" s="118"/>
      <c r="F380" s="118"/>
      <c r="G380" s="118"/>
      <c r="H380" s="118"/>
      <c r="I380" s="165" t="s">
        <v>714</v>
      </c>
      <c r="J380" s="166"/>
      <c r="K380" s="167">
        <f>IF(ISBLANK(D370),"",SUM(K370:K379))</f>
        <v>19</v>
      </c>
      <c r="L380" s="168">
        <f>IF(ISBLANK(E370),"",SUM(L370:L379))</f>
        <v>15</v>
      </c>
      <c r="M380" s="169">
        <f>IF(ISBLANK(F370),"",SUM(M370:M379))</f>
        <v>5</v>
      </c>
      <c r="N380" s="170">
        <f>IF(ISBLANK(F370),"",SUM(N370:N379))</f>
        <v>4</v>
      </c>
      <c r="O380" s="121"/>
    </row>
    <row r="381" spans="1:15" ht="12.75">
      <c r="A381" s="115"/>
      <c r="B381" s="117" t="s">
        <v>715</v>
      </c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25"/>
    </row>
    <row r="382" spans="1:15" ht="12.75">
      <c r="A382" s="115"/>
      <c r="B382" s="171" t="s">
        <v>716</v>
      </c>
      <c r="C382" s="171"/>
      <c r="D382" s="171" t="s">
        <v>717</v>
      </c>
      <c r="E382" s="172"/>
      <c r="F382" s="171"/>
      <c r="G382" s="171" t="s">
        <v>279</v>
      </c>
      <c r="H382" s="172"/>
      <c r="I382" s="171"/>
      <c r="J382" s="173" t="s">
        <v>718</v>
      </c>
      <c r="K382" s="116"/>
      <c r="L382" s="118"/>
      <c r="M382" s="118"/>
      <c r="N382" s="118"/>
      <c r="O382" s="125"/>
    </row>
    <row r="383" spans="1:15" ht="18.75" thickBot="1">
      <c r="A383" s="115"/>
      <c r="B383" s="118"/>
      <c r="C383" s="118"/>
      <c r="D383" s="118"/>
      <c r="E383" s="118"/>
      <c r="F383" s="118"/>
      <c r="G383" s="118"/>
      <c r="H383" s="118"/>
      <c r="I383" s="118"/>
      <c r="J383" s="186">
        <f>IF(M380=6,C361,IF(N380=6,G361,""))</f>
      </c>
      <c r="K383" s="187"/>
      <c r="L383" s="187"/>
      <c r="M383" s="187"/>
      <c r="N383" s="188"/>
      <c r="O383" s="121"/>
    </row>
    <row r="384" spans="1:15" ht="18">
      <c r="A384" s="174"/>
      <c r="B384" s="175"/>
      <c r="C384" s="175"/>
      <c r="D384" s="175"/>
      <c r="E384" s="175"/>
      <c r="F384" s="175"/>
      <c r="G384" s="175"/>
      <c r="H384" s="175"/>
      <c r="I384" s="175"/>
      <c r="J384" s="176"/>
      <c r="K384" s="176"/>
      <c r="L384" s="176"/>
      <c r="M384" s="176"/>
      <c r="N384" s="176"/>
      <c r="O384" s="177"/>
    </row>
    <row r="385" spans="2:10" ht="12.75">
      <c r="B385" s="178" t="s">
        <v>719</v>
      </c>
      <c r="F385"/>
      <c r="H385"/>
      <c r="J385"/>
    </row>
    <row r="386" spans="6:10" ht="12.75">
      <c r="F386"/>
      <c r="H386"/>
      <c r="J386"/>
    </row>
    <row r="387" spans="2:10" ht="15.75">
      <c r="B387" s="4" t="s">
        <v>720</v>
      </c>
      <c r="F387"/>
      <c r="H387"/>
      <c r="J387"/>
    </row>
    <row r="388" spans="2:10" ht="12.75">
      <c r="B388" t="s">
        <v>721</v>
      </c>
      <c r="F388"/>
      <c r="H388"/>
      <c r="J388"/>
    </row>
    <row r="389" spans="2:10" ht="12.75">
      <c r="B389" t="s">
        <v>722</v>
      </c>
      <c r="F389"/>
      <c r="H389"/>
      <c r="J389"/>
    </row>
    <row r="390" spans="1:15" ht="15.75">
      <c r="A390" s="110"/>
      <c r="B390" s="111"/>
      <c r="C390" s="112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4"/>
    </row>
    <row r="391" spans="1:15" ht="15.75">
      <c r="A391" s="115"/>
      <c r="B391" s="116"/>
      <c r="C391" s="117" t="s">
        <v>686</v>
      </c>
      <c r="D391" s="118"/>
      <c r="E391" s="118"/>
      <c r="F391" s="116"/>
      <c r="G391" s="119" t="s">
        <v>687</v>
      </c>
      <c r="H391" s="120"/>
      <c r="I391" s="189"/>
      <c r="J391" s="182"/>
      <c r="K391" s="182"/>
      <c r="L391" s="182"/>
      <c r="M391" s="182"/>
      <c r="N391" s="183"/>
      <c r="O391" s="121"/>
    </row>
    <row r="392" spans="1:15" ht="20.25">
      <c r="A392" s="115"/>
      <c r="B392" s="122"/>
      <c r="C392" s="123"/>
      <c r="D392" s="118"/>
      <c r="E392" s="118"/>
      <c r="F392" s="116"/>
      <c r="G392" s="119" t="s">
        <v>688</v>
      </c>
      <c r="H392" s="120"/>
      <c r="I392" s="189"/>
      <c r="J392" s="182"/>
      <c r="K392" s="182"/>
      <c r="L392" s="182"/>
      <c r="M392" s="182"/>
      <c r="N392" s="183"/>
      <c r="O392" s="121"/>
    </row>
    <row r="393" spans="1:15" ht="12.75">
      <c r="A393" s="115"/>
      <c r="B393" s="116"/>
      <c r="C393" s="124"/>
      <c r="D393" s="118"/>
      <c r="E393" s="118"/>
      <c r="F393" s="118"/>
      <c r="G393" s="124"/>
      <c r="H393" s="118"/>
      <c r="I393" s="118"/>
      <c r="J393" s="118"/>
      <c r="K393" s="118"/>
      <c r="L393" s="118"/>
      <c r="M393" s="118"/>
      <c r="N393" s="118"/>
      <c r="O393" s="125"/>
    </row>
    <row r="394" spans="1:15" ht="15.75">
      <c r="A394" s="121"/>
      <c r="B394" s="126" t="s">
        <v>689</v>
      </c>
      <c r="C394" s="190" t="s">
        <v>72</v>
      </c>
      <c r="D394" s="191"/>
      <c r="E394" s="127"/>
      <c r="F394" s="126" t="s">
        <v>689</v>
      </c>
      <c r="G394" s="190" t="s">
        <v>359</v>
      </c>
      <c r="H394" s="192"/>
      <c r="I394" s="192"/>
      <c r="J394" s="192"/>
      <c r="K394" s="192"/>
      <c r="L394" s="192"/>
      <c r="M394" s="192"/>
      <c r="N394" s="193"/>
      <c r="O394" s="121"/>
    </row>
    <row r="395" spans="1:15" ht="12.75">
      <c r="A395" s="121"/>
      <c r="B395" s="128" t="s">
        <v>690</v>
      </c>
      <c r="C395" s="179" t="s">
        <v>75</v>
      </c>
      <c r="D395" s="180"/>
      <c r="E395" s="129"/>
      <c r="F395" s="130" t="s">
        <v>691</v>
      </c>
      <c r="G395" s="179" t="s">
        <v>729</v>
      </c>
      <c r="H395" s="182"/>
      <c r="I395" s="182"/>
      <c r="J395" s="182"/>
      <c r="K395" s="182"/>
      <c r="L395" s="182"/>
      <c r="M395" s="182"/>
      <c r="N395" s="183"/>
      <c r="O395" s="121"/>
    </row>
    <row r="396" spans="1:15" ht="12.75">
      <c r="A396" s="121"/>
      <c r="B396" s="131" t="s">
        <v>0</v>
      </c>
      <c r="C396" s="179" t="s">
        <v>90</v>
      </c>
      <c r="D396" s="180"/>
      <c r="E396" s="129"/>
      <c r="F396" s="132" t="s">
        <v>692</v>
      </c>
      <c r="G396" s="181" t="s">
        <v>727</v>
      </c>
      <c r="H396" s="182"/>
      <c r="I396" s="182"/>
      <c r="J396" s="182"/>
      <c r="K396" s="182"/>
      <c r="L396" s="182"/>
      <c r="M396" s="182"/>
      <c r="N396" s="183"/>
      <c r="O396" s="121"/>
    </row>
    <row r="397" spans="1:15" ht="12.75">
      <c r="A397" s="115"/>
      <c r="B397" s="131" t="s">
        <v>1</v>
      </c>
      <c r="C397" s="179" t="s">
        <v>88</v>
      </c>
      <c r="D397" s="180"/>
      <c r="E397" s="129"/>
      <c r="F397" s="132" t="s">
        <v>693</v>
      </c>
      <c r="G397" s="181" t="s">
        <v>238</v>
      </c>
      <c r="H397" s="182"/>
      <c r="I397" s="182"/>
      <c r="J397" s="182"/>
      <c r="K397" s="182"/>
      <c r="L397" s="182"/>
      <c r="M397" s="182"/>
      <c r="N397" s="183"/>
      <c r="O397" s="125"/>
    </row>
    <row r="398" spans="1:15" ht="12.75">
      <c r="A398" s="115"/>
      <c r="B398" s="133" t="s">
        <v>694</v>
      </c>
      <c r="C398" s="134"/>
      <c r="D398" s="135"/>
      <c r="E398" s="136"/>
      <c r="F398" s="133" t="s">
        <v>694</v>
      </c>
      <c r="G398" s="134"/>
      <c r="H398" s="137"/>
      <c r="I398" s="137"/>
      <c r="J398" s="137"/>
      <c r="K398" s="137"/>
      <c r="L398" s="137"/>
      <c r="M398" s="137"/>
      <c r="N398" s="137"/>
      <c r="O398" s="125"/>
    </row>
    <row r="399" spans="1:15" ht="12.75">
      <c r="A399" s="121"/>
      <c r="B399" s="138"/>
      <c r="C399" s="179"/>
      <c r="D399" s="180"/>
      <c r="E399" s="129"/>
      <c r="F399" s="139"/>
      <c r="G399" s="181"/>
      <c r="H399" s="182"/>
      <c r="I399" s="182"/>
      <c r="J399" s="182"/>
      <c r="K399" s="182"/>
      <c r="L399" s="182"/>
      <c r="M399" s="182"/>
      <c r="N399" s="183"/>
      <c r="O399" s="121"/>
    </row>
    <row r="400" spans="1:15" ht="12.75">
      <c r="A400" s="121"/>
      <c r="B400" s="140"/>
      <c r="C400" s="179"/>
      <c r="D400" s="180"/>
      <c r="E400" s="129"/>
      <c r="F400" s="141"/>
      <c r="G400" s="181"/>
      <c r="H400" s="182"/>
      <c r="I400" s="182"/>
      <c r="J400" s="182"/>
      <c r="K400" s="182"/>
      <c r="L400" s="182"/>
      <c r="M400" s="182"/>
      <c r="N400" s="183"/>
      <c r="O400" s="121"/>
    </row>
    <row r="401" spans="1:15" ht="15.75">
      <c r="A401" s="115"/>
      <c r="B401" s="118"/>
      <c r="C401" s="118"/>
      <c r="D401" s="118"/>
      <c r="E401" s="118"/>
      <c r="F401" s="142" t="s">
        <v>695</v>
      </c>
      <c r="G401" s="124"/>
      <c r="H401" s="124"/>
      <c r="I401" s="124"/>
      <c r="J401" s="118"/>
      <c r="K401" s="118"/>
      <c r="L401" s="118"/>
      <c r="M401" s="143"/>
      <c r="N401" s="116"/>
      <c r="O401" s="125"/>
    </row>
    <row r="402" spans="1:15" ht="12.75">
      <c r="A402" s="115"/>
      <c r="B402" s="117" t="s">
        <v>272</v>
      </c>
      <c r="C402" s="118"/>
      <c r="D402" s="118"/>
      <c r="E402" s="118"/>
      <c r="F402" s="144" t="s">
        <v>696</v>
      </c>
      <c r="G402" s="144" t="s">
        <v>697</v>
      </c>
      <c r="H402" s="144" t="s">
        <v>698</v>
      </c>
      <c r="I402" s="144" t="s">
        <v>699</v>
      </c>
      <c r="J402" s="144" t="s">
        <v>700</v>
      </c>
      <c r="K402" s="184" t="s">
        <v>701</v>
      </c>
      <c r="L402" s="185"/>
      <c r="M402" s="145" t="s">
        <v>702</v>
      </c>
      <c r="N402" s="146" t="s">
        <v>703</v>
      </c>
      <c r="O402" s="121"/>
    </row>
    <row r="403" spans="1:15" ht="12.75">
      <c r="A403" s="121"/>
      <c r="B403" s="147" t="s">
        <v>704</v>
      </c>
      <c r="C403" s="148" t="str">
        <f>IF(C395&gt;"",C395,"")</f>
        <v>Aleksi Parkkinen</v>
      </c>
      <c r="D403" s="148" t="str">
        <f>IF(G395&gt;"",G395,"")</f>
        <v>Miikka O´Connor</v>
      </c>
      <c r="E403" s="148">
        <f>IF(E395&gt;"",E395&amp;" - "&amp;I395,"")</f>
      </c>
      <c r="F403" s="149">
        <v>-3</v>
      </c>
      <c r="G403" s="149">
        <v>10</v>
      </c>
      <c r="H403" s="150">
        <v>-6</v>
      </c>
      <c r="I403" s="149">
        <v>11</v>
      </c>
      <c r="J403" s="149">
        <v>7</v>
      </c>
      <c r="K403" s="151">
        <f>IF(ISBLANK(F403),"",COUNTIF(F403:J403,"&gt;=0"))</f>
        <v>3</v>
      </c>
      <c r="L403" s="152">
        <f>IF(ISBLANK(F403),"",(IF(LEFT(F403,1)="-",1,0)+IF(LEFT(G403,1)="-",1,0)+IF(LEFT(H403,1)="-",1,0)+IF(LEFT(I403,1)="-",1,0)+IF(LEFT(J403,1)="-",1,0)))</f>
        <v>2</v>
      </c>
      <c r="M403" s="153">
        <f>IF(K403=3,1,"")</f>
        <v>1</v>
      </c>
      <c r="N403" s="154">
        <f>IF(L403=3,1,"")</f>
      </c>
      <c r="O403" s="121"/>
    </row>
    <row r="404" spans="1:15" ht="12.75">
      <c r="A404" s="121"/>
      <c r="B404" s="147" t="s">
        <v>705</v>
      </c>
      <c r="C404" s="148" t="str">
        <f>IF(C396&gt;"",C396,"")</f>
        <v>Toivo Karhu</v>
      </c>
      <c r="D404" s="148" t="str">
        <f>IF(G396&gt;"",G396,"")</f>
        <v>Johan Engman</v>
      </c>
      <c r="E404" s="148">
        <f>IF(E396&gt;"",E396&amp;" - "&amp;I396,"")</f>
      </c>
      <c r="F404" s="155">
        <v>4</v>
      </c>
      <c r="G404" s="149">
        <v>6</v>
      </c>
      <c r="H404" s="149">
        <v>4</v>
      </c>
      <c r="I404" s="149"/>
      <c r="J404" s="149"/>
      <c r="K404" s="151">
        <f>IF(ISBLANK(F404),"",COUNTIF(F404:J404,"&gt;=0"))</f>
        <v>3</v>
      </c>
      <c r="L404" s="152">
        <f>IF(ISBLANK(F404),"",(IF(LEFT(F404,1)="-",1,0)+IF(LEFT(G404,1)="-",1,0)+IF(LEFT(H404,1)="-",1,0)+IF(LEFT(I404,1)="-",1,0)+IF(LEFT(J404,1)="-",1,0)))</f>
        <v>0</v>
      </c>
      <c r="M404" s="153">
        <f>IF(K404=3,1,"")</f>
        <v>1</v>
      </c>
      <c r="N404" s="154">
        <f>IF(L404=3,1,"")</f>
      </c>
      <c r="O404" s="121"/>
    </row>
    <row r="405" spans="1:15" ht="12.75">
      <c r="A405" s="121"/>
      <c r="B405" s="156" t="s">
        <v>706</v>
      </c>
      <c r="C405" s="148" t="str">
        <f>IF(C397&gt;"",C397,"")</f>
        <v>Lauri Oja</v>
      </c>
      <c r="D405" s="148" t="str">
        <f>IF(G397&gt;"",G397,"")</f>
        <v>Thomas Lundström</v>
      </c>
      <c r="E405" s="157"/>
      <c r="F405" s="155">
        <v>8</v>
      </c>
      <c r="G405" s="158">
        <v>-8</v>
      </c>
      <c r="H405" s="155">
        <v>9</v>
      </c>
      <c r="I405" s="155">
        <v>5</v>
      </c>
      <c r="J405" s="155"/>
      <c r="K405" s="151">
        <f aca="true" t="shared" si="25" ref="K405:K412">IF(ISBLANK(F405),"",COUNTIF(F405:J405,"&gt;=0"))</f>
        <v>3</v>
      </c>
      <c r="L405" s="152">
        <f aca="true" t="shared" si="26" ref="L405:L412">IF(ISBLANK(F405),"",(IF(LEFT(F405,1)="-",1,0)+IF(LEFT(G405,1)="-",1,0)+IF(LEFT(H405,1)="-",1,0)+IF(LEFT(I405,1)="-",1,0)+IF(LEFT(J405,1)="-",1,0)))</f>
        <v>1</v>
      </c>
      <c r="M405" s="153">
        <f aca="true" t="shared" si="27" ref="M405:N412">IF(K405=3,1,"")</f>
        <v>1</v>
      </c>
      <c r="N405" s="154">
        <f t="shared" si="27"/>
      </c>
      <c r="O405" s="121"/>
    </row>
    <row r="406" spans="1:15" ht="12.75">
      <c r="A406" s="121"/>
      <c r="B406" s="156" t="s">
        <v>707</v>
      </c>
      <c r="C406" s="148" t="str">
        <f>IF(C396&gt;"",C396,"")</f>
        <v>Toivo Karhu</v>
      </c>
      <c r="D406" s="148" t="str">
        <f>IF(G395&gt;"",G395,"")</f>
        <v>Miikka O´Connor</v>
      </c>
      <c r="E406" s="157"/>
      <c r="F406" s="155">
        <v>10</v>
      </c>
      <c r="G406" s="158">
        <v>5</v>
      </c>
      <c r="H406" s="155">
        <v>4</v>
      </c>
      <c r="I406" s="155"/>
      <c r="J406" s="155"/>
      <c r="K406" s="151">
        <f t="shared" si="25"/>
        <v>3</v>
      </c>
      <c r="L406" s="152">
        <f t="shared" si="26"/>
        <v>0</v>
      </c>
      <c r="M406" s="153">
        <f t="shared" si="27"/>
        <v>1</v>
      </c>
      <c r="N406" s="154">
        <f t="shared" si="27"/>
      </c>
      <c r="O406" s="121"/>
    </row>
    <row r="407" spans="1:15" ht="12.75">
      <c r="A407" s="121"/>
      <c r="B407" s="156" t="s">
        <v>708</v>
      </c>
      <c r="C407" s="148" t="str">
        <f>IF(C395&gt;"",C395,"")</f>
        <v>Aleksi Parkkinen</v>
      </c>
      <c r="D407" s="148" t="str">
        <f>IF(G397&gt;"",G397,"")</f>
        <v>Thomas Lundström</v>
      </c>
      <c r="E407" s="157"/>
      <c r="F407" s="155">
        <v>-5</v>
      </c>
      <c r="G407" s="158">
        <v>-3</v>
      </c>
      <c r="H407" s="155">
        <v>-6</v>
      </c>
      <c r="I407" s="155"/>
      <c r="J407" s="155"/>
      <c r="K407" s="151">
        <f t="shared" si="25"/>
        <v>0</v>
      </c>
      <c r="L407" s="152">
        <f t="shared" si="26"/>
        <v>3</v>
      </c>
      <c r="M407" s="153">
        <f t="shared" si="27"/>
      </c>
      <c r="N407" s="154">
        <f t="shared" si="27"/>
        <v>1</v>
      </c>
      <c r="O407" s="121"/>
    </row>
    <row r="408" spans="1:15" ht="12.75">
      <c r="A408" s="121"/>
      <c r="B408" s="156" t="s">
        <v>709</v>
      </c>
      <c r="C408" s="148" t="str">
        <f>IF(C397&gt;"",C397,"")</f>
        <v>Lauri Oja</v>
      </c>
      <c r="D408" s="148" t="str">
        <f>IF(G396&gt;"",G396,"")</f>
        <v>Johan Engman</v>
      </c>
      <c r="E408" s="157"/>
      <c r="F408" s="155">
        <v>4</v>
      </c>
      <c r="G408" s="158">
        <v>7</v>
      </c>
      <c r="H408" s="155">
        <v>6</v>
      </c>
      <c r="I408" s="155"/>
      <c r="J408" s="155"/>
      <c r="K408" s="151">
        <f t="shared" si="25"/>
        <v>3</v>
      </c>
      <c r="L408" s="152">
        <f t="shared" si="26"/>
        <v>0</v>
      </c>
      <c r="M408" s="153">
        <f t="shared" si="27"/>
        <v>1</v>
      </c>
      <c r="N408" s="154">
        <f t="shared" si="27"/>
      </c>
      <c r="O408" s="121"/>
    </row>
    <row r="409" spans="1:15" ht="12.75">
      <c r="A409" s="121"/>
      <c r="B409" s="156" t="s">
        <v>710</v>
      </c>
      <c r="C409" s="148">
        <f>IF(C399&gt;"",C399&amp;" / "&amp;C400,"")</f>
      </c>
      <c r="D409" s="148">
        <f>IF(G399&gt;"",G399&amp;" / "&amp;G400,"")</f>
      </c>
      <c r="E409" s="159"/>
      <c r="F409" s="160"/>
      <c r="G409" s="161"/>
      <c r="H409" s="162"/>
      <c r="I409" s="162"/>
      <c r="J409" s="162"/>
      <c r="K409" s="151">
        <f t="shared" si="25"/>
      </c>
      <c r="L409" s="152">
        <f t="shared" si="26"/>
      </c>
      <c r="M409" s="153">
        <f t="shared" si="27"/>
      </c>
      <c r="N409" s="154">
        <f t="shared" si="27"/>
      </c>
      <c r="O409" s="121"/>
    </row>
    <row r="410" spans="1:15" ht="12.75">
      <c r="A410" s="121"/>
      <c r="B410" s="147" t="s">
        <v>711</v>
      </c>
      <c r="C410" s="148" t="str">
        <f>IF(C396&gt;"",C396,"")</f>
        <v>Toivo Karhu</v>
      </c>
      <c r="D410" s="148" t="str">
        <f>IF(G397&gt;"",G397,"")</f>
        <v>Thomas Lundström</v>
      </c>
      <c r="E410" s="163"/>
      <c r="F410" s="164"/>
      <c r="G410" s="149"/>
      <c r="H410" s="149"/>
      <c r="I410" s="149"/>
      <c r="J410" s="150"/>
      <c r="K410" s="151">
        <f t="shared" si="25"/>
      </c>
      <c r="L410" s="152">
        <f t="shared" si="26"/>
      </c>
      <c r="M410" s="153">
        <f t="shared" si="27"/>
      </c>
      <c r="N410" s="154">
        <f t="shared" si="27"/>
      </c>
      <c r="O410" s="121"/>
    </row>
    <row r="411" spans="1:15" ht="12.75">
      <c r="A411" s="121"/>
      <c r="B411" s="147" t="s">
        <v>712</v>
      </c>
      <c r="C411" s="148" t="str">
        <f>IF(C397&gt;"",C397,"")</f>
        <v>Lauri Oja</v>
      </c>
      <c r="D411" s="148" t="str">
        <f>IF(G395&gt;"",G395,"")</f>
        <v>Miikka O´Connor</v>
      </c>
      <c r="E411" s="163"/>
      <c r="F411" s="164"/>
      <c r="G411" s="149"/>
      <c r="H411" s="149"/>
      <c r="I411" s="149"/>
      <c r="J411" s="150"/>
      <c r="K411" s="151">
        <f t="shared" si="25"/>
      </c>
      <c r="L411" s="152">
        <f t="shared" si="26"/>
      </c>
      <c r="M411" s="153">
        <f t="shared" si="27"/>
      </c>
      <c r="N411" s="154">
        <f t="shared" si="27"/>
      </c>
      <c r="O411" s="121"/>
    </row>
    <row r="412" spans="1:15" ht="13.5" thickBot="1">
      <c r="A412" s="121"/>
      <c r="B412" s="147" t="s">
        <v>713</v>
      </c>
      <c r="C412" s="148" t="str">
        <f>IF(C395&gt;"",C395,"")</f>
        <v>Aleksi Parkkinen</v>
      </c>
      <c r="D412" s="148" t="str">
        <f>IF(G396&gt;"",G396,"")</f>
        <v>Johan Engman</v>
      </c>
      <c r="E412" s="163"/>
      <c r="F412" s="150"/>
      <c r="G412" s="149"/>
      <c r="H412" s="150"/>
      <c r="I412" s="149"/>
      <c r="J412" s="149"/>
      <c r="K412" s="151">
        <f t="shared" si="25"/>
      </c>
      <c r="L412" s="152">
        <f t="shared" si="26"/>
      </c>
      <c r="M412" s="153">
        <f t="shared" si="27"/>
      </c>
      <c r="N412" s="154">
        <f t="shared" si="27"/>
      </c>
      <c r="O412" s="121"/>
    </row>
    <row r="413" spans="1:15" ht="16.5" thickBot="1">
      <c r="A413" s="115"/>
      <c r="B413" s="118"/>
      <c r="C413" s="118"/>
      <c r="D413" s="118"/>
      <c r="E413" s="118"/>
      <c r="F413" s="118"/>
      <c r="G413" s="118"/>
      <c r="H413" s="118"/>
      <c r="I413" s="165" t="s">
        <v>714</v>
      </c>
      <c r="J413" s="166"/>
      <c r="K413" s="167">
        <f>IF(ISBLANK(D403),"",SUM(K403:K412))</f>
        <v>15</v>
      </c>
      <c r="L413" s="168">
        <f>IF(ISBLANK(E403),"",SUM(L403:L412))</f>
        <v>6</v>
      </c>
      <c r="M413" s="169">
        <f>IF(ISBLANK(F403),"",SUM(M403:M412))</f>
        <v>5</v>
      </c>
      <c r="N413" s="170">
        <f>IF(ISBLANK(F403),"",SUM(N403:N412))</f>
        <v>1</v>
      </c>
      <c r="O413" s="121"/>
    </row>
    <row r="414" spans="1:15" ht="12.75">
      <c r="A414" s="115"/>
      <c r="B414" s="117" t="s">
        <v>715</v>
      </c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25"/>
    </row>
    <row r="415" spans="1:15" ht="12.75">
      <c r="A415" s="115"/>
      <c r="B415" s="171" t="s">
        <v>716</v>
      </c>
      <c r="C415" s="171"/>
      <c r="D415" s="171" t="s">
        <v>717</v>
      </c>
      <c r="E415" s="172"/>
      <c r="F415" s="171"/>
      <c r="G415" s="171" t="s">
        <v>279</v>
      </c>
      <c r="H415" s="172"/>
      <c r="I415" s="171"/>
      <c r="J415" s="173" t="s">
        <v>718</v>
      </c>
      <c r="K415" s="116"/>
      <c r="L415" s="118"/>
      <c r="M415" s="118"/>
      <c r="N415" s="118"/>
      <c r="O415" s="125"/>
    </row>
    <row r="416" spans="1:15" ht="18.75" thickBot="1">
      <c r="A416" s="115"/>
      <c r="B416" s="118"/>
      <c r="C416" s="118"/>
      <c r="D416" s="118"/>
      <c r="E416" s="118"/>
      <c r="F416" s="118"/>
      <c r="G416" s="118"/>
      <c r="H416" s="118"/>
      <c r="I416" s="118"/>
      <c r="J416" s="186">
        <f>IF(M413=6,C394,IF(N413=6,G394,""))</f>
      </c>
      <c r="K416" s="187"/>
      <c r="L416" s="187"/>
      <c r="M416" s="187"/>
      <c r="N416" s="188"/>
      <c r="O416" s="121"/>
    </row>
    <row r="417" spans="1:15" ht="18">
      <c r="A417" s="174"/>
      <c r="B417" s="175"/>
      <c r="C417" s="175"/>
      <c r="D417" s="175"/>
      <c r="E417" s="175"/>
      <c r="F417" s="175"/>
      <c r="G417" s="175"/>
      <c r="H417" s="175"/>
      <c r="I417" s="175"/>
      <c r="J417" s="176"/>
      <c r="K417" s="176"/>
      <c r="L417" s="176"/>
      <c r="M417" s="176"/>
      <c r="N417" s="176"/>
      <c r="O417" s="177"/>
    </row>
    <row r="418" spans="2:10" ht="12.75">
      <c r="B418" s="178" t="s">
        <v>719</v>
      </c>
      <c r="F418"/>
      <c r="H418"/>
      <c r="J418"/>
    </row>
    <row r="419" spans="6:10" ht="12.75">
      <c r="F419"/>
      <c r="H419"/>
      <c r="J419"/>
    </row>
    <row r="420" spans="2:10" ht="15.75">
      <c r="B420" s="4" t="s">
        <v>720</v>
      </c>
      <c r="F420"/>
      <c r="H420"/>
      <c r="J420"/>
    </row>
    <row r="421" spans="2:10" ht="12.75">
      <c r="B421" t="s">
        <v>721</v>
      </c>
      <c r="F421"/>
      <c r="H421"/>
      <c r="J421"/>
    </row>
    <row r="422" spans="2:10" ht="12.75">
      <c r="B422" t="s">
        <v>722</v>
      </c>
      <c r="F422"/>
      <c r="H422"/>
      <c r="J422"/>
    </row>
    <row r="423" spans="1:15" ht="15.75">
      <c r="A423" s="110"/>
      <c r="B423" s="111"/>
      <c r="C423" s="112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4"/>
    </row>
    <row r="424" spans="1:15" ht="15.75">
      <c r="A424" s="115"/>
      <c r="B424" s="116"/>
      <c r="C424" s="117" t="s">
        <v>686</v>
      </c>
      <c r="D424" s="118"/>
      <c r="E424" s="118"/>
      <c r="F424" s="116"/>
      <c r="G424" s="119" t="s">
        <v>687</v>
      </c>
      <c r="H424" s="120"/>
      <c r="I424" s="189"/>
      <c r="J424" s="182"/>
      <c r="K424" s="182"/>
      <c r="L424" s="182"/>
      <c r="M424" s="182"/>
      <c r="N424" s="183"/>
      <c r="O424" s="121"/>
    </row>
    <row r="425" spans="1:15" ht="20.25">
      <c r="A425" s="115"/>
      <c r="B425" s="122"/>
      <c r="C425" s="123"/>
      <c r="D425" s="118"/>
      <c r="E425" s="118"/>
      <c r="F425" s="116"/>
      <c r="G425" s="119" t="s">
        <v>688</v>
      </c>
      <c r="H425" s="120"/>
      <c r="I425" s="189"/>
      <c r="J425" s="182"/>
      <c r="K425" s="182"/>
      <c r="L425" s="182"/>
      <c r="M425" s="182"/>
      <c r="N425" s="183"/>
      <c r="O425" s="121"/>
    </row>
    <row r="426" spans="1:15" ht="12.75">
      <c r="A426" s="115"/>
      <c r="B426" s="116"/>
      <c r="C426" s="124"/>
      <c r="D426" s="118"/>
      <c r="E426" s="118"/>
      <c r="F426" s="118"/>
      <c r="G426" s="124"/>
      <c r="H426" s="118"/>
      <c r="I426" s="118"/>
      <c r="J426" s="118"/>
      <c r="K426" s="118"/>
      <c r="L426" s="118"/>
      <c r="M426" s="118"/>
      <c r="N426" s="118"/>
      <c r="O426" s="125"/>
    </row>
    <row r="427" spans="1:15" ht="15.75">
      <c r="A427" s="121"/>
      <c r="B427" s="126" t="s">
        <v>689</v>
      </c>
      <c r="C427" s="190" t="s">
        <v>329</v>
      </c>
      <c r="D427" s="191"/>
      <c r="E427" s="127"/>
      <c r="F427" s="126" t="s">
        <v>689</v>
      </c>
      <c r="G427" s="190" t="s">
        <v>29</v>
      </c>
      <c r="H427" s="192"/>
      <c r="I427" s="192"/>
      <c r="J427" s="192"/>
      <c r="K427" s="192"/>
      <c r="L427" s="192"/>
      <c r="M427" s="192"/>
      <c r="N427" s="193"/>
      <c r="O427" s="121"/>
    </row>
    <row r="428" spans="1:15" ht="12.75">
      <c r="A428" s="121"/>
      <c r="B428" s="128" t="s">
        <v>690</v>
      </c>
      <c r="C428" s="179" t="s">
        <v>157</v>
      </c>
      <c r="D428" s="180"/>
      <c r="E428" s="129"/>
      <c r="F428" s="130" t="s">
        <v>691</v>
      </c>
      <c r="G428" s="179" t="s">
        <v>95</v>
      </c>
      <c r="H428" s="182"/>
      <c r="I428" s="182"/>
      <c r="J428" s="182"/>
      <c r="K428" s="182"/>
      <c r="L428" s="182"/>
      <c r="M428" s="182"/>
      <c r="N428" s="183"/>
      <c r="O428" s="121"/>
    </row>
    <row r="429" spans="1:15" ht="12.75">
      <c r="A429" s="121"/>
      <c r="B429" s="131" t="s">
        <v>0</v>
      </c>
      <c r="C429" s="179" t="s">
        <v>150</v>
      </c>
      <c r="D429" s="180"/>
      <c r="E429" s="129"/>
      <c r="F429" s="132" t="s">
        <v>692</v>
      </c>
      <c r="G429" s="181" t="s">
        <v>723</v>
      </c>
      <c r="H429" s="182"/>
      <c r="I429" s="182"/>
      <c r="J429" s="182"/>
      <c r="K429" s="182"/>
      <c r="L429" s="182"/>
      <c r="M429" s="182"/>
      <c r="N429" s="183"/>
      <c r="O429" s="121"/>
    </row>
    <row r="430" spans="1:15" ht="12.75">
      <c r="A430" s="115"/>
      <c r="B430" s="131" t="s">
        <v>1</v>
      </c>
      <c r="C430" s="179" t="s">
        <v>151</v>
      </c>
      <c r="D430" s="180"/>
      <c r="E430" s="129"/>
      <c r="F430" s="132" t="s">
        <v>693</v>
      </c>
      <c r="G430" s="181" t="s">
        <v>343</v>
      </c>
      <c r="H430" s="182"/>
      <c r="I430" s="182"/>
      <c r="J430" s="182"/>
      <c r="K430" s="182"/>
      <c r="L430" s="182"/>
      <c r="M430" s="182"/>
      <c r="N430" s="183"/>
      <c r="O430" s="125"/>
    </row>
    <row r="431" spans="1:15" ht="12.75">
      <c r="A431" s="115"/>
      <c r="B431" s="133" t="s">
        <v>694</v>
      </c>
      <c r="C431" s="134"/>
      <c r="D431" s="135"/>
      <c r="E431" s="136"/>
      <c r="F431" s="133" t="s">
        <v>694</v>
      </c>
      <c r="G431" s="134"/>
      <c r="H431" s="137"/>
      <c r="I431" s="137"/>
      <c r="J431" s="137"/>
      <c r="K431" s="137"/>
      <c r="L431" s="137"/>
      <c r="M431" s="137"/>
      <c r="N431" s="137"/>
      <c r="O431" s="125"/>
    </row>
    <row r="432" spans="1:15" ht="12.75">
      <c r="A432" s="121"/>
      <c r="B432" s="138"/>
      <c r="C432" s="179"/>
      <c r="D432" s="180"/>
      <c r="E432" s="129"/>
      <c r="F432" s="139"/>
      <c r="G432" s="181"/>
      <c r="H432" s="182"/>
      <c r="I432" s="182"/>
      <c r="J432" s="182"/>
      <c r="K432" s="182"/>
      <c r="L432" s="182"/>
      <c r="M432" s="182"/>
      <c r="N432" s="183"/>
      <c r="O432" s="121"/>
    </row>
    <row r="433" spans="1:15" ht="12.75">
      <c r="A433" s="121"/>
      <c r="B433" s="140"/>
      <c r="C433" s="179"/>
      <c r="D433" s="180"/>
      <c r="E433" s="129"/>
      <c r="F433" s="141"/>
      <c r="G433" s="181"/>
      <c r="H433" s="182"/>
      <c r="I433" s="182"/>
      <c r="J433" s="182"/>
      <c r="K433" s="182"/>
      <c r="L433" s="182"/>
      <c r="M433" s="182"/>
      <c r="N433" s="183"/>
      <c r="O433" s="121"/>
    </row>
    <row r="434" spans="1:15" ht="15.75">
      <c r="A434" s="115"/>
      <c r="B434" s="118"/>
      <c r="C434" s="118"/>
      <c r="D434" s="118"/>
      <c r="E434" s="118"/>
      <c r="F434" s="142" t="s">
        <v>695</v>
      </c>
      <c r="G434" s="124"/>
      <c r="H434" s="124"/>
      <c r="I434" s="124"/>
      <c r="J434" s="118"/>
      <c r="K434" s="118"/>
      <c r="L434" s="118"/>
      <c r="M434" s="143"/>
      <c r="N434" s="116"/>
      <c r="O434" s="125"/>
    </row>
    <row r="435" spans="1:15" ht="12.75">
      <c r="A435" s="115"/>
      <c r="B435" s="117" t="s">
        <v>272</v>
      </c>
      <c r="C435" s="118"/>
      <c r="D435" s="118"/>
      <c r="E435" s="118"/>
      <c r="F435" s="144" t="s">
        <v>696</v>
      </c>
      <c r="G435" s="144" t="s">
        <v>697</v>
      </c>
      <c r="H435" s="144" t="s">
        <v>698</v>
      </c>
      <c r="I435" s="144" t="s">
        <v>699</v>
      </c>
      <c r="J435" s="144" t="s">
        <v>700</v>
      </c>
      <c r="K435" s="184" t="s">
        <v>701</v>
      </c>
      <c r="L435" s="185"/>
      <c r="M435" s="145" t="s">
        <v>702</v>
      </c>
      <c r="N435" s="146" t="s">
        <v>703</v>
      </c>
      <c r="O435" s="121"/>
    </row>
    <row r="436" spans="1:15" ht="12.75">
      <c r="A436" s="121"/>
      <c r="B436" s="147" t="s">
        <v>704</v>
      </c>
      <c r="C436" s="148" t="str">
        <f>IF(C428&gt;"",C428,"")</f>
        <v>Sami Ruohonen</v>
      </c>
      <c r="D436" s="148" t="str">
        <f>IF(G428&gt;"",G428,"")</f>
        <v>Samuli Soine</v>
      </c>
      <c r="E436" s="148">
        <f>IF(E428&gt;"",E428&amp;" - "&amp;I428,"")</f>
      </c>
      <c r="F436" s="149">
        <v>-7</v>
      </c>
      <c r="G436" s="149">
        <v>-3</v>
      </c>
      <c r="H436" s="150">
        <v>-9</v>
      </c>
      <c r="I436" s="149"/>
      <c r="J436" s="149"/>
      <c r="K436" s="151">
        <f>IF(ISBLANK(F436),"",COUNTIF(F436:J436,"&gt;=0"))</f>
        <v>0</v>
      </c>
      <c r="L436" s="152">
        <f>IF(ISBLANK(F436),"",(IF(LEFT(F436,1)="-",1,0)+IF(LEFT(G436,1)="-",1,0)+IF(LEFT(H436,1)="-",1,0)+IF(LEFT(I436,1)="-",1,0)+IF(LEFT(J436,1)="-",1,0)))</f>
        <v>3</v>
      </c>
      <c r="M436" s="153">
        <f>IF(K436=3,1,"")</f>
      </c>
      <c r="N436" s="154">
        <f>IF(L436=3,1,"")</f>
        <v>1</v>
      </c>
      <c r="O436" s="121"/>
    </row>
    <row r="437" spans="1:15" ht="12.75">
      <c r="A437" s="121"/>
      <c r="B437" s="147" t="s">
        <v>705</v>
      </c>
      <c r="C437" s="148" t="str">
        <f>IF(C429&gt;"",C429,"")</f>
        <v>Riku Autio</v>
      </c>
      <c r="D437" s="148" t="str">
        <f>IF(G429&gt;"",G429,"")</f>
        <v>Siyan Zhuang</v>
      </c>
      <c r="E437" s="148">
        <f>IF(E429&gt;"",E429&amp;" - "&amp;I429,"")</f>
      </c>
      <c r="F437" s="155">
        <v>8</v>
      </c>
      <c r="G437" s="149">
        <v>6</v>
      </c>
      <c r="H437" s="149">
        <v>7</v>
      </c>
      <c r="I437" s="149"/>
      <c r="J437" s="149"/>
      <c r="K437" s="151">
        <f>IF(ISBLANK(F437),"",COUNTIF(F437:J437,"&gt;=0"))</f>
        <v>3</v>
      </c>
      <c r="L437" s="152">
        <f>IF(ISBLANK(F437),"",(IF(LEFT(F437,1)="-",1,0)+IF(LEFT(G437,1)="-",1,0)+IF(LEFT(H437,1)="-",1,0)+IF(LEFT(I437,1)="-",1,0)+IF(LEFT(J437,1)="-",1,0)))</f>
        <v>0</v>
      </c>
      <c r="M437" s="153">
        <f>IF(K437=3,1,"")</f>
        <v>1</v>
      </c>
      <c r="N437" s="154">
        <f>IF(L437=3,1,"")</f>
      </c>
      <c r="O437" s="121"/>
    </row>
    <row r="438" spans="1:15" ht="12.75">
      <c r="A438" s="121"/>
      <c r="B438" s="156" t="s">
        <v>706</v>
      </c>
      <c r="C438" s="148" t="str">
        <f>IF(C430&gt;"",C430,"")</f>
        <v>Teppo Ahti</v>
      </c>
      <c r="D438" s="148" t="str">
        <f>IF(G430&gt;"",G430,"")</f>
        <v>Pauli Hietikko</v>
      </c>
      <c r="E438" s="157"/>
      <c r="F438" s="155">
        <v>-5</v>
      </c>
      <c r="G438" s="158">
        <v>-2</v>
      </c>
      <c r="H438" s="155">
        <v>-4</v>
      </c>
      <c r="I438" s="155"/>
      <c r="J438" s="155"/>
      <c r="K438" s="151">
        <f aca="true" t="shared" si="28" ref="K438:K445">IF(ISBLANK(F438),"",COUNTIF(F438:J438,"&gt;=0"))</f>
        <v>0</v>
      </c>
      <c r="L438" s="152">
        <f aca="true" t="shared" si="29" ref="L438:L445">IF(ISBLANK(F438),"",(IF(LEFT(F438,1)="-",1,0)+IF(LEFT(G438,1)="-",1,0)+IF(LEFT(H438,1)="-",1,0)+IF(LEFT(I438,1)="-",1,0)+IF(LEFT(J438,1)="-",1,0)))</f>
        <v>3</v>
      </c>
      <c r="M438" s="153">
        <f aca="true" t="shared" si="30" ref="M438:N445">IF(K438=3,1,"")</f>
      </c>
      <c r="N438" s="154">
        <f t="shared" si="30"/>
        <v>1</v>
      </c>
      <c r="O438" s="121"/>
    </row>
    <row r="439" spans="1:15" ht="12.75">
      <c r="A439" s="121"/>
      <c r="B439" s="156" t="s">
        <v>707</v>
      </c>
      <c r="C439" s="148" t="str">
        <f>IF(C429&gt;"",C429,"")</f>
        <v>Riku Autio</v>
      </c>
      <c r="D439" s="148" t="str">
        <f>IF(G428&gt;"",G428,"")</f>
        <v>Samuli Soine</v>
      </c>
      <c r="E439" s="157"/>
      <c r="F439" s="155">
        <v>-8</v>
      </c>
      <c r="G439" s="158">
        <v>8</v>
      </c>
      <c r="H439" s="155">
        <v>-5</v>
      </c>
      <c r="I439" s="155">
        <v>-5</v>
      </c>
      <c r="J439" s="155"/>
      <c r="K439" s="151">
        <f t="shared" si="28"/>
        <v>1</v>
      </c>
      <c r="L439" s="152">
        <f t="shared" si="29"/>
        <v>3</v>
      </c>
      <c r="M439" s="153">
        <f t="shared" si="30"/>
      </c>
      <c r="N439" s="154">
        <f t="shared" si="30"/>
        <v>1</v>
      </c>
      <c r="O439" s="121"/>
    </row>
    <row r="440" spans="1:15" ht="12.75">
      <c r="A440" s="121"/>
      <c r="B440" s="156" t="s">
        <v>708</v>
      </c>
      <c r="C440" s="148" t="str">
        <f>IF(C428&gt;"",C428,"")</f>
        <v>Sami Ruohonen</v>
      </c>
      <c r="D440" s="148" t="str">
        <f>IF(G430&gt;"",G430,"")</f>
        <v>Pauli Hietikko</v>
      </c>
      <c r="E440" s="157"/>
      <c r="F440" s="155">
        <v>-1</v>
      </c>
      <c r="G440" s="158">
        <v>-3</v>
      </c>
      <c r="H440" s="155">
        <v>-3</v>
      </c>
      <c r="I440" s="155"/>
      <c r="J440" s="155"/>
      <c r="K440" s="151">
        <f t="shared" si="28"/>
        <v>0</v>
      </c>
      <c r="L440" s="152">
        <f t="shared" si="29"/>
        <v>3</v>
      </c>
      <c r="M440" s="153">
        <f t="shared" si="30"/>
      </c>
      <c r="N440" s="154">
        <f t="shared" si="30"/>
        <v>1</v>
      </c>
      <c r="O440" s="121"/>
    </row>
    <row r="441" spans="1:15" ht="12.75">
      <c r="A441" s="121"/>
      <c r="B441" s="156" t="s">
        <v>709</v>
      </c>
      <c r="C441" s="148" t="str">
        <f>IF(C430&gt;"",C430,"")</f>
        <v>Teppo Ahti</v>
      </c>
      <c r="D441" s="148" t="str">
        <f>IF(G429&gt;"",G429,"")</f>
        <v>Siyan Zhuang</v>
      </c>
      <c r="E441" s="157"/>
      <c r="F441" s="155">
        <v>7</v>
      </c>
      <c r="G441" s="158">
        <v>6</v>
      </c>
      <c r="H441" s="155">
        <v>10</v>
      </c>
      <c r="I441" s="155"/>
      <c r="J441" s="155"/>
      <c r="K441" s="151">
        <f t="shared" si="28"/>
        <v>3</v>
      </c>
      <c r="L441" s="152">
        <f t="shared" si="29"/>
        <v>0</v>
      </c>
      <c r="M441" s="153">
        <f t="shared" si="30"/>
        <v>1</v>
      </c>
      <c r="N441" s="154">
        <f t="shared" si="30"/>
      </c>
      <c r="O441" s="121"/>
    </row>
    <row r="442" spans="1:15" ht="12.75">
      <c r="A442" s="121"/>
      <c r="B442" s="156" t="s">
        <v>710</v>
      </c>
      <c r="C442" s="148">
        <f>IF(C432&gt;"",C432&amp;" / "&amp;C433,"")</f>
      </c>
      <c r="D442" s="148">
        <f>IF(G432&gt;"",G432&amp;" / "&amp;G433,"")</f>
      </c>
      <c r="E442" s="159"/>
      <c r="F442" s="160"/>
      <c r="G442" s="161"/>
      <c r="H442" s="162"/>
      <c r="I442" s="162"/>
      <c r="J442" s="162"/>
      <c r="K442" s="151">
        <f t="shared" si="28"/>
      </c>
      <c r="L442" s="152">
        <f t="shared" si="29"/>
      </c>
      <c r="M442" s="153">
        <f t="shared" si="30"/>
      </c>
      <c r="N442" s="154">
        <f t="shared" si="30"/>
      </c>
      <c r="O442" s="121"/>
    </row>
    <row r="443" spans="1:15" ht="12.75">
      <c r="A443" s="121"/>
      <c r="B443" s="147" t="s">
        <v>711</v>
      </c>
      <c r="C443" s="148" t="str">
        <f>IF(C429&gt;"",C429,"")</f>
        <v>Riku Autio</v>
      </c>
      <c r="D443" s="148" t="str">
        <f>IF(G430&gt;"",G430,"")</f>
        <v>Pauli Hietikko</v>
      </c>
      <c r="E443" s="163"/>
      <c r="F443" s="164">
        <v>-7</v>
      </c>
      <c r="G443" s="149">
        <v>-8</v>
      </c>
      <c r="H443" s="149">
        <v>-7</v>
      </c>
      <c r="I443" s="149"/>
      <c r="J443" s="150"/>
      <c r="K443" s="151">
        <f t="shared" si="28"/>
        <v>0</v>
      </c>
      <c r="L443" s="152">
        <f t="shared" si="29"/>
        <v>3</v>
      </c>
      <c r="M443" s="153">
        <f t="shared" si="30"/>
      </c>
      <c r="N443" s="154">
        <f t="shared" si="30"/>
        <v>1</v>
      </c>
      <c r="O443" s="121"/>
    </row>
    <row r="444" spans="1:15" ht="12.75">
      <c r="A444" s="121"/>
      <c r="B444" s="147" t="s">
        <v>712</v>
      </c>
      <c r="C444" s="148" t="str">
        <f>IF(C430&gt;"",C430,"")</f>
        <v>Teppo Ahti</v>
      </c>
      <c r="D444" s="148" t="str">
        <f>IF(G428&gt;"",G428,"")</f>
        <v>Samuli Soine</v>
      </c>
      <c r="E444" s="163"/>
      <c r="F444" s="164"/>
      <c r="G444" s="149"/>
      <c r="H444" s="149"/>
      <c r="I444" s="149"/>
      <c r="J444" s="150"/>
      <c r="K444" s="151">
        <f t="shared" si="28"/>
      </c>
      <c r="L444" s="152">
        <f t="shared" si="29"/>
      </c>
      <c r="M444" s="153">
        <f t="shared" si="30"/>
      </c>
      <c r="N444" s="154">
        <f t="shared" si="30"/>
      </c>
      <c r="O444" s="121"/>
    </row>
    <row r="445" spans="1:15" ht="13.5" thickBot="1">
      <c r="A445" s="121"/>
      <c r="B445" s="147" t="s">
        <v>713</v>
      </c>
      <c r="C445" s="148" t="str">
        <f>IF(C428&gt;"",C428,"")</f>
        <v>Sami Ruohonen</v>
      </c>
      <c r="D445" s="148" t="str">
        <f>IF(G429&gt;"",G429,"")</f>
        <v>Siyan Zhuang</v>
      </c>
      <c r="E445" s="163"/>
      <c r="F445" s="150"/>
      <c r="G445" s="149"/>
      <c r="H445" s="150"/>
      <c r="I445" s="149"/>
      <c r="J445" s="149"/>
      <c r="K445" s="151">
        <f t="shared" si="28"/>
      </c>
      <c r="L445" s="152">
        <f t="shared" si="29"/>
      </c>
      <c r="M445" s="153">
        <f t="shared" si="30"/>
      </c>
      <c r="N445" s="154">
        <f t="shared" si="30"/>
      </c>
      <c r="O445" s="121"/>
    </row>
    <row r="446" spans="1:15" ht="16.5" thickBot="1">
      <c r="A446" s="115"/>
      <c r="B446" s="118"/>
      <c r="C446" s="118"/>
      <c r="D446" s="118"/>
      <c r="E446" s="118"/>
      <c r="F446" s="118"/>
      <c r="G446" s="118"/>
      <c r="H446" s="118"/>
      <c r="I446" s="165" t="s">
        <v>714</v>
      </c>
      <c r="J446" s="166"/>
      <c r="K446" s="167">
        <f>IF(ISBLANK(D436),"",SUM(K436:K445))</f>
        <v>7</v>
      </c>
      <c r="L446" s="168">
        <f>IF(ISBLANK(E436),"",SUM(L436:L445))</f>
        <v>15</v>
      </c>
      <c r="M446" s="169">
        <f>IF(ISBLANK(F436),"",SUM(M436:M445))</f>
        <v>2</v>
      </c>
      <c r="N446" s="170">
        <f>IF(ISBLANK(F436),"",SUM(N436:N445))</f>
        <v>5</v>
      </c>
      <c r="O446" s="121"/>
    </row>
    <row r="447" spans="1:15" ht="12.75">
      <c r="A447" s="115"/>
      <c r="B447" s="117" t="s">
        <v>715</v>
      </c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25"/>
    </row>
    <row r="448" spans="1:15" ht="12.75">
      <c r="A448" s="115"/>
      <c r="B448" s="171" t="s">
        <v>716</v>
      </c>
      <c r="C448" s="171"/>
      <c r="D448" s="171" t="s">
        <v>717</v>
      </c>
      <c r="E448" s="172"/>
      <c r="F448" s="171"/>
      <c r="G448" s="171" t="s">
        <v>279</v>
      </c>
      <c r="H448" s="172"/>
      <c r="I448" s="171"/>
      <c r="J448" s="173" t="s">
        <v>718</v>
      </c>
      <c r="K448" s="116"/>
      <c r="L448" s="118"/>
      <c r="M448" s="118"/>
      <c r="N448" s="118"/>
      <c r="O448" s="125"/>
    </row>
    <row r="449" spans="1:15" ht="18.75" thickBot="1">
      <c r="A449" s="115"/>
      <c r="B449" s="118"/>
      <c r="C449" s="118"/>
      <c r="D449" s="118"/>
      <c r="E449" s="118"/>
      <c r="F449" s="118"/>
      <c r="G449" s="118"/>
      <c r="H449" s="118"/>
      <c r="I449" s="118"/>
      <c r="J449" s="186">
        <f>IF(M446=6,C427,IF(N446=6,G427,""))</f>
      </c>
      <c r="K449" s="187"/>
      <c r="L449" s="187"/>
      <c r="M449" s="187"/>
      <c r="N449" s="188"/>
      <c r="O449" s="121"/>
    </row>
    <row r="450" spans="1:15" ht="18">
      <c r="A450" s="174"/>
      <c r="B450" s="175"/>
      <c r="C450" s="175"/>
      <c r="D450" s="175"/>
      <c r="E450" s="175"/>
      <c r="F450" s="175"/>
      <c r="G450" s="175"/>
      <c r="H450" s="175"/>
      <c r="I450" s="175"/>
      <c r="J450" s="176"/>
      <c r="K450" s="176"/>
      <c r="L450" s="176"/>
      <c r="M450" s="176"/>
      <c r="N450" s="176"/>
      <c r="O450" s="177"/>
    </row>
    <row r="451" spans="2:10" ht="12.75">
      <c r="B451" s="178" t="s">
        <v>719</v>
      </c>
      <c r="F451"/>
      <c r="H451"/>
      <c r="J451"/>
    </row>
    <row r="452" spans="6:10" ht="12.75">
      <c r="F452"/>
      <c r="H452"/>
      <c r="J452"/>
    </row>
    <row r="453" spans="2:10" ht="15.75">
      <c r="B453" s="4" t="s">
        <v>720</v>
      </c>
      <c r="F453"/>
      <c r="H453"/>
      <c r="J453"/>
    </row>
    <row r="454" spans="2:10" ht="12.75">
      <c r="B454" t="s">
        <v>721</v>
      </c>
      <c r="F454"/>
      <c r="H454"/>
      <c r="J454"/>
    </row>
    <row r="455" spans="2:10" ht="12.75">
      <c r="B455" t="s">
        <v>722</v>
      </c>
      <c r="F455"/>
      <c r="H455"/>
      <c r="J455"/>
    </row>
    <row r="456" spans="1:15" ht="15.75">
      <c r="A456" s="110"/>
      <c r="B456" s="111"/>
      <c r="C456" s="112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4"/>
    </row>
    <row r="457" spans="1:15" ht="15.75">
      <c r="A457" s="115"/>
      <c r="B457" s="116"/>
      <c r="C457" s="117" t="s">
        <v>686</v>
      </c>
      <c r="D457" s="118"/>
      <c r="E457" s="118"/>
      <c r="F457" s="116"/>
      <c r="G457" s="119" t="s">
        <v>687</v>
      </c>
      <c r="H457" s="120"/>
      <c r="I457" s="189"/>
      <c r="J457" s="182"/>
      <c r="K457" s="182"/>
      <c r="L457" s="182"/>
      <c r="M457" s="182"/>
      <c r="N457" s="183"/>
      <c r="O457" s="121"/>
    </row>
    <row r="458" spans="1:15" ht="20.25">
      <c r="A458" s="115"/>
      <c r="B458" s="122"/>
      <c r="C458" s="123"/>
      <c r="D458" s="118"/>
      <c r="E458" s="118"/>
      <c r="F458" s="116"/>
      <c r="G458" s="119" t="s">
        <v>688</v>
      </c>
      <c r="H458" s="120"/>
      <c r="I458" s="189"/>
      <c r="J458" s="182"/>
      <c r="K458" s="182"/>
      <c r="L458" s="182"/>
      <c r="M458" s="182"/>
      <c r="N458" s="183"/>
      <c r="O458" s="121"/>
    </row>
    <row r="459" spans="1:15" ht="12.75">
      <c r="A459" s="115"/>
      <c r="B459" s="116"/>
      <c r="C459" s="124"/>
      <c r="D459" s="118"/>
      <c r="E459" s="118"/>
      <c r="F459" s="118"/>
      <c r="G459" s="124"/>
      <c r="H459" s="118"/>
      <c r="I459" s="118"/>
      <c r="J459" s="118"/>
      <c r="K459" s="118"/>
      <c r="L459" s="118"/>
      <c r="M459" s="118"/>
      <c r="N459" s="118"/>
      <c r="O459" s="125"/>
    </row>
    <row r="460" spans="1:15" ht="15.75">
      <c r="A460" s="121"/>
      <c r="B460" s="126" t="s">
        <v>689</v>
      </c>
      <c r="C460" s="190" t="s">
        <v>302</v>
      </c>
      <c r="D460" s="191"/>
      <c r="E460" s="127"/>
      <c r="F460" s="126" t="s">
        <v>689</v>
      </c>
      <c r="G460" s="190" t="s">
        <v>31</v>
      </c>
      <c r="H460" s="192"/>
      <c r="I460" s="192"/>
      <c r="J460" s="192"/>
      <c r="K460" s="192"/>
      <c r="L460" s="192"/>
      <c r="M460" s="192"/>
      <c r="N460" s="193"/>
      <c r="O460" s="121"/>
    </row>
    <row r="461" spans="1:15" ht="12.75">
      <c r="A461" s="121"/>
      <c r="B461" s="128" t="s">
        <v>690</v>
      </c>
      <c r="C461" s="179" t="s">
        <v>725</v>
      </c>
      <c r="D461" s="180"/>
      <c r="E461" s="129"/>
      <c r="F461" s="130" t="s">
        <v>691</v>
      </c>
      <c r="G461" s="179" t="s">
        <v>533</v>
      </c>
      <c r="H461" s="182"/>
      <c r="I461" s="182"/>
      <c r="J461" s="182"/>
      <c r="K461" s="182"/>
      <c r="L461" s="182"/>
      <c r="M461" s="182"/>
      <c r="N461" s="183"/>
      <c r="O461" s="121"/>
    </row>
    <row r="462" spans="1:15" ht="12.75">
      <c r="A462" s="121"/>
      <c r="B462" s="131" t="s">
        <v>0</v>
      </c>
      <c r="C462" s="179" t="s">
        <v>165</v>
      </c>
      <c r="D462" s="180"/>
      <c r="E462" s="129"/>
      <c r="F462" s="132" t="s">
        <v>692</v>
      </c>
      <c r="G462" s="181" t="s">
        <v>728</v>
      </c>
      <c r="H462" s="182"/>
      <c r="I462" s="182"/>
      <c r="J462" s="182"/>
      <c r="K462" s="182"/>
      <c r="L462" s="182"/>
      <c r="M462" s="182"/>
      <c r="N462" s="183"/>
      <c r="O462" s="121"/>
    </row>
    <row r="463" spans="1:15" ht="12.75">
      <c r="A463" s="115"/>
      <c r="B463" s="131" t="s">
        <v>1</v>
      </c>
      <c r="C463" s="179" t="s">
        <v>161</v>
      </c>
      <c r="D463" s="180"/>
      <c r="E463" s="129"/>
      <c r="F463" s="132" t="s">
        <v>693</v>
      </c>
      <c r="G463" s="181" t="s">
        <v>98</v>
      </c>
      <c r="H463" s="182"/>
      <c r="I463" s="182"/>
      <c r="J463" s="182"/>
      <c r="K463" s="182"/>
      <c r="L463" s="182"/>
      <c r="M463" s="182"/>
      <c r="N463" s="183"/>
      <c r="O463" s="125"/>
    </row>
    <row r="464" spans="1:15" ht="12.75">
      <c r="A464" s="115"/>
      <c r="B464" s="133" t="s">
        <v>694</v>
      </c>
      <c r="C464" s="134"/>
      <c r="D464" s="135"/>
      <c r="E464" s="136"/>
      <c r="F464" s="133" t="s">
        <v>694</v>
      </c>
      <c r="G464" s="134"/>
      <c r="H464" s="137"/>
      <c r="I464" s="137"/>
      <c r="J464" s="137"/>
      <c r="K464" s="137"/>
      <c r="L464" s="137"/>
      <c r="M464" s="137"/>
      <c r="N464" s="137"/>
      <c r="O464" s="125"/>
    </row>
    <row r="465" spans="1:15" ht="12.75">
      <c r="A465" s="121"/>
      <c r="B465" s="138"/>
      <c r="C465" s="179"/>
      <c r="D465" s="180"/>
      <c r="E465" s="129"/>
      <c r="F465" s="139"/>
      <c r="G465" s="181"/>
      <c r="H465" s="182"/>
      <c r="I465" s="182"/>
      <c r="J465" s="182"/>
      <c r="K465" s="182"/>
      <c r="L465" s="182"/>
      <c r="M465" s="182"/>
      <c r="N465" s="183"/>
      <c r="O465" s="121"/>
    </row>
    <row r="466" spans="1:15" ht="12.75">
      <c r="A466" s="121"/>
      <c r="B466" s="140"/>
      <c r="C466" s="179"/>
      <c r="D466" s="180"/>
      <c r="E466" s="129"/>
      <c r="F466" s="141"/>
      <c r="G466" s="181"/>
      <c r="H466" s="182"/>
      <c r="I466" s="182"/>
      <c r="J466" s="182"/>
      <c r="K466" s="182"/>
      <c r="L466" s="182"/>
      <c r="M466" s="182"/>
      <c r="N466" s="183"/>
      <c r="O466" s="121"/>
    </row>
    <row r="467" spans="1:15" ht="15.75">
      <c r="A467" s="115"/>
      <c r="B467" s="118"/>
      <c r="C467" s="118"/>
      <c r="D467" s="118"/>
      <c r="E467" s="118"/>
      <c r="F467" s="142" t="s">
        <v>695</v>
      </c>
      <c r="G467" s="124"/>
      <c r="H467" s="124"/>
      <c r="I467" s="124"/>
      <c r="J467" s="118"/>
      <c r="K467" s="118"/>
      <c r="L467" s="118"/>
      <c r="M467" s="143"/>
      <c r="N467" s="116"/>
      <c r="O467" s="125"/>
    </row>
    <row r="468" spans="1:15" ht="12.75">
      <c r="A468" s="115"/>
      <c r="B468" s="117" t="s">
        <v>272</v>
      </c>
      <c r="C468" s="118"/>
      <c r="D468" s="118"/>
      <c r="E468" s="118"/>
      <c r="F468" s="144" t="s">
        <v>696</v>
      </c>
      <c r="G468" s="144" t="s">
        <v>697</v>
      </c>
      <c r="H468" s="144" t="s">
        <v>698</v>
      </c>
      <c r="I468" s="144" t="s">
        <v>699</v>
      </c>
      <c r="J468" s="144" t="s">
        <v>700</v>
      </c>
      <c r="K468" s="184" t="s">
        <v>701</v>
      </c>
      <c r="L468" s="185"/>
      <c r="M468" s="145" t="s">
        <v>702</v>
      </c>
      <c r="N468" s="146" t="s">
        <v>703</v>
      </c>
      <c r="O468" s="121"/>
    </row>
    <row r="469" spans="1:15" ht="12.75">
      <c r="A469" s="121"/>
      <c r="B469" s="147" t="s">
        <v>704</v>
      </c>
      <c r="C469" s="148" t="str">
        <f>IF(C461&gt;"",C461,"")</f>
        <v>Jouni Nousiainen</v>
      </c>
      <c r="D469" s="148" t="str">
        <f>IF(G461&gt;"",G461,"")</f>
        <v>Iiro Tennilä</v>
      </c>
      <c r="E469" s="148">
        <f>IF(E461&gt;"",E461&amp;" - "&amp;I461,"")</f>
      </c>
      <c r="F469" s="149">
        <v>9</v>
      </c>
      <c r="G469" s="149">
        <v>7</v>
      </c>
      <c r="H469" s="150">
        <v>-5</v>
      </c>
      <c r="I469" s="149">
        <v>-6</v>
      </c>
      <c r="J469" s="149">
        <v>7</v>
      </c>
      <c r="K469" s="151">
        <f>IF(ISBLANK(F469),"",COUNTIF(F469:J469,"&gt;=0"))</f>
        <v>3</v>
      </c>
      <c r="L469" s="152">
        <f>IF(ISBLANK(F469),"",(IF(LEFT(F469,1)="-",1,0)+IF(LEFT(G469,1)="-",1,0)+IF(LEFT(H469,1)="-",1,0)+IF(LEFT(I469,1)="-",1,0)+IF(LEFT(J469,1)="-",1,0)))</f>
        <v>2</v>
      </c>
      <c r="M469" s="153">
        <f>IF(K469=3,1,"")</f>
        <v>1</v>
      </c>
      <c r="N469" s="154">
        <f>IF(L469=3,1,"")</f>
      </c>
      <c r="O469" s="121"/>
    </row>
    <row r="470" spans="1:15" ht="12.75">
      <c r="A470" s="121"/>
      <c r="B470" s="147" t="s">
        <v>705</v>
      </c>
      <c r="C470" s="148" t="str">
        <f>IF(C462&gt;"",C462,"")</f>
        <v>Antti Pekkarinen</v>
      </c>
      <c r="D470" s="148" t="str">
        <f>IF(G462&gt;"",G462,"")</f>
        <v>Luong Diep</v>
      </c>
      <c r="E470" s="148">
        <f>IF(E462&gt;"",E462&amp;" - "&amp;I462,"")</f>
      </c>
      <c r="F470" s="155">
        <v>9</v>
      </c>
      <c r="G470" s="149">
        <v>6</v>
      </c>
      <c r="H470" s="149">
        <v>5</v>
      </c>
      <c r="I470" s="149"/>
      <c r="J470" s="149"/>
      <c r="K470" s="151">
        <f>IF(ISBLANK(F470),"",COUNTIF(F470:J470,"&gt;=0"))</f>
        <v>3</v>
      </c>
      <c r="L470" s="152">
        <f>IF(ISBLANK(F470),"",(IF(LEFT(F470,1)="-",1,0)+IF(LEFT(G470,1)="-",1,0)+IF(LEFT(H470,1)="-",1,0)+IF(LEFT(I470,1)="-",1,0)+IF(LEFT(J470,1)="-",1,0)))</f>
        <v>0</v>
      </c>
      <c r="M470" s="153">
        <f>IF(K470=3,1,"")</f>
        <v>1</v>
      </c>
      <c r="N470" s="154">
        <f>IF(L470=3,1,"")</f>
      </c>
      <c r="O470" s="121"/>
    </row>
    <row r="471" spans="1:15" ht="12.75">
      <c r="A471" s="121"/>
      <c r="B471" s="156" t="s">
        <v>706</v>
      </c>
      <c r="C471" s="148" t="str">
        <f>IF(C463&gt;"",C463,"")</f>
        <v>Jesse Toivanen</v>
      </c>
      <c r="D471" s="148" t="str">
        <f>IF(G463&gt;"",G463,"")</f>
        <v>Otto Tennilä</v>
      </c>
      <c r="E471" s="157"/>
      <c r="F471" s="155">
        <v>-8</v>
      </c>
      <c r="G471" s="158">
        <v>-4</v>
      </c>
      <c r="H471" s="155">
        <v>-8</v>
      </c>
      <c r="I471" s="155"/>
      <c r="J471" s="155"/>
      <c r="K471" s="151">
        <f aca="true" t="shared" si="31" ref="K471:K478">IF(ISBLANK(F471),"",COUNTIF(F471:J471,"&gt;=0"))</f>
        <v>0</v>
      </c>
      <c r="L471" s="152">
        <f aca="true" t="shared" si="32" ref="L471:L478">IF(ISBLANK(F471),"",(IF(LEFT(F471,1)="-",1,0)+IF(LEFT(G471,1)="-",1,0)+IF(LEFT(H471,1)="-",1,0)+IF(LEFT(I471,1)="-",1,0)+IF(LEFT(J471,1)="-",1,0)))</f>
        <v>3</v>
      </c>
      <c r="M471" s="153">
        <f aca="true" t="shared" si="33" ref="M471:N478">IF(K471=3,1,"")</f>
      </c>
      <c r="N471" s="154">
        <f t="shared" si="33"/>
        <v>1</v>
      </c>
      <c r="O471" s="121"/>
    </row>
    <row r="472" spans="1:15" ht="12.75">
      <c r="A472" s="121"/>
      <c r="B472" s="156" t="s">
        <v>707</v>
      </c>
      <c r="C472" s="148" t="str">
        <f>IF(C462&gt;"",C462,"")</f>
        <v>Antti Pekkarinen</v>
      </c>
      <c r="D472" s="148" t="str">
        <f>IF(G461&gt;"",G461,"")</f>
        <v>Iiro Tennilä</v>
      </c>
      <c r="E472" s="157"/>
      <c r="F472" s="155">
        <v>9</v>
      </c>
      <c r="G472" s="158">
        <v>-13</v>
      </c>
      <c r="H472" s="155">
        <v>-8</v>
      </c>
      <c r="I472" s="155">
        <v>4</v>
      </c>
      <c r="J472" s="155">
        <v>-7</v>
      </c>
      <c r="K472" s="151">
        <f t="shared" si="31"/>
        <v>2</v>
      </c>
      <c r="L472" s="152">
        <f t="shared" si="32"/>
        <v>3</v>
      </c>
      <c r="M472" s="153">
        <f t="shared" si="33"/>
      </c>
      <c r="N472" s="154">
        <f t="shared" si="33"/>
        <v>1</v>
      </c>
      <c r="O472" s="121"/>
    </row>
    <row r="473" spans="1:15" ht="12.75">
      <c r="A473" s="121"/>
      <c r="B473" s="156" t="s">
        <v>708</v>
      </c>
      <c r="C473" s="148" t="str">
        <f>IF(C461&gt;"",C461,"")</f>
        <v>Jouni Nousiainen</v>
      </c>
      <c r="D473" s="148" t="str">
        <f>IF(G463&gt;"",G463,"")</f>
        <v>Otto Tennilä</v>
      </c>
      <c r="E473" s="157"/>
      <c r="F473" s="155">
        <v>-3</v>
      </c>
      <c r="G473" s="158">
        <v>-5</v>
      </c>
      <c r="H473" s="155">
        <v>-7</v>
      </c>
      <c r="I473" s="155"/>
      <c r="J473" s="155"/>
      <c r="K473" s="151">
        <f t="shared" si="31"/>
        <v>0</v>
      </c>
      <c r="L473" s="152">
        <f t="shared" si="32"/>
        <v>3</v>
      </c>
      <c r="M473" s="153">
        <f t="shared" si="33"/>
      </c>
      <c r="N473" s="154">
        <f t="shared" si="33"/>
        <v>1</v>
      </c>
      <c r="O473" s="121"/>
    </row>
    <row r="474" spans="1:15" ht="12.75">
      <c r="A474" s="121"/>
      <c r="B474" s="156" t="s">
        <v>709</v>
      </c>
      <c r="C474" s="148" t="str">
        <f>IF(C463&gt;"",C463,"")</f>
        <v>Jesse Toivanen</v>
      </c>
      <c r="D474" s="148" t="str">
        <f>IF(G462&gt;"",G462,"")</f>
        <v>Luong Diep</v>
      </c>
      <c r="E474" s="157"/>
      <c r="F474" s="155">
        <v>8</v>
      </c>
      <c r="G474" s="158">
        <v>2</v>
      </c>
      <c r="H474" s="155">
        <v>11</v>
      </c>
      <c r="I474" s="155"/>
      <c r="J474" s="155"/>
      <c r="K474" s="151">
        <f t="shared" si="31"/>
        <v>3</v>
      </c>
      <c r="L474" s="152">
        <f t="shared" si="32"/>
        <v>0</v>
      </c>
      <c r="M474" s="153">
        <f t="shared" si="33"/>
        <v>1</v>
      </c>
      <c r="N474" s="154">
        <f t="shared" si="33"/>
      </c>
      <c r="O474" s="121"/>
    </row>
    <row r="475" spans="1:15" ht="12.75">
      <c r="A475" s="121"/>
      <c r="B475" s="156" t="s">
        <v>710</v>
      </c>
      <c r="C475" s="148">
        <f>IF(C465&gt;"",C465&amp;" / "&amp;C466,"")</f>
      </c>
      <c r="D475" s="148">
        <f>IF(G465&gt;"",G465&amp;" / "&amp;G466,"")</f>
      </c>
      <c r="E475" s="159"/>
      <c r="F475" s="160"/>
      <c r="G475" s="161"/>
      <c r="H475" s="162"/>
      <c r="I475" s="162"/>
      <c r="J475" s="162"/>
      <c r="K475" s="151">
        <f t="shared" si="31"/>
      </c>
      <c r="L475" s="152">
        <f t="shared" si="32"/>
      </c>
      <c r="M475" s="153">
        <f t="shared" si="33"/>
      </c>
      <c r="N475" s="154">
        <f t="shared" si="33"/>
      </c>
      <c r="O475" s="121"/>
    </row>
    <row r="476" spans="1:15" ht="12.75">
      <c r="A476" s="121"/>
      <c r="B476" s="147" t="s">
        <v>711</v>
      </c>
      <c r="C476" s="148" t="str">
        <f>IF(C462&gt;"",C462,"")</f>
        <v>Antti Pekkarinen</v>
      </c>
      <c r="D476" s="148" t="str">
        <f>IF(G463&gt;"",G463,"")</f>
        <v>Otto Tennilä</v>
      </c>
      <c r="E476" s="163"/>
      <c r="F476" s="164">
        <v>-2</v>
      </c>
      <c r="G476" s="149">
        <v>8</v>
      </c>
      <c r="H476" s="149">
        <v>-4</v>
      </c>
      <c r="I476" s="149">
        <v>-4</v>
      </c>
      <c r="J476" s="150"/>
      <c r="K476" s="151">
        <f t="shared" si="31"/>
        <v>1</v>
      </c>
      <c r="L476" s="152">
        <f t="shared" si="32"/>
        <v>3</v>
      </c>
      <c r="M476" s="153">
        <f t="shared" si="33"/>
      </c>
      <c r="N476" s="154">
        <f t="shared" si="33"/>
        <v>1</v>
      </c>
      <c r="O476" s="121"/>
    </row>
    <row r="477" spans="1:15" ht="12.75">
      <c r="A477" s="121"/>
      <c r="B477" s="147" t="s">
        <v>712</v>
      </c>
      <c r="C477" s="148" t="str">
        <f>IF(C463&gt;"",C463,"")</f>
        <v>Jesse Toivanen</v>
      </c>
      <c r="D477" s="148" t="str">
        <f>IF(G461&gt;"",G461,"")</f>
        <v>Iiro Tennilä</v>
      </c>
      <c r="E477" s="163"/>
      <c r="F477" s="164">
        <v>-8</v>
      </c>
      <c r="G477" s="149">
        <v>6</v>
      </c>
      <c r="H477" s="149">
        <v>-12</v>
      </c>
      <c r="I477" s="149">
        <v>7</v>
      </c>
      <c r="J477" s="150">
        <v>-6</v>
      </c>
      <c r="K477" s="151">
        <f t="shared" si="31"/>
        <v>2</v>
      </c>
      <c r="L477" s="152">
        <f t="shared" si="32"/>
        <v>3</v>
      </c>
      <c r="M477" s="153">
        <f t="shared" si="33"/>
      </c>
      <c r="N477" s="154">
        <f t="shared" si="33"/>
        <v>1</v>
      </c>
      <c r="O477" s="121"/>
    </row>
    <row r="478" spans="1:15" ht="13.5" thickBot="1">
      <c r="A478" s="121"/>
      <c r="B478" s="147" t="s">
        <v>713</v>
      </c>
      <c r="C478" s="148" t="str">
        <f>IF(C461&gt;"",C461,"")</f>
        <v>Jouni Nousiainen</v>
      </c>
      <c r="D478" s="148" t="str">
        <f>IF(G462&gt;"",G462,"")</f>
        <v>Luong Diep</v>
      </c>
      <c r="E478" s="163"/>
      <c r="F478" s="150"/>
      <c r="G478" s="149"/>
      <c r="H478" s="150"/>
      <c r="I478" s="149"/>
      <c r="J478" s="149"/>
      <c r="K478" s="151">
        <f t="shared" si="31"/>
      </c>
      <c r="L478" s="152">
        <f t="shared" si="32"/>
      </c>
      <c r="M478" s="153">
        <f t="shared" si="33"/>
      </c>
      <c r="N478" s="154">
        <f t="shared" si="33"/>
      </c>
      <c r="O478" s="121"/>
    </row>
    <row r="479" spans="1:15" ht="16.5" thickBot="1">
      <c r="A479" s="115"/>
      <c r="B479" s="118"/>
      <c r="C479" s="118"/>
      <c r="D479" s="118"/>
      <c r="E479" s="118"/>
      <c r="F479" s="118"/>
      <c r="G479" s="118"/>
      <c r="H479" s="118"/>
      <c r="I479" s="165" t="s">
        <v>714</v>
      </c>
      <c r="J479" s="166"/>
      <c r="K479" s="167">
        <f>IF(ISBLANK(D469),"",SUM(K469:K478))</f>
        <v>14</v>
      </c>
      <c r="L479" s="168">
        <f>IF(ISBLANK(E469),"",SUM(L469:L478))</f>
        <v>17</v>
      </c>
      <c r="M479" s="169">
        <f>IF(ISBLANK(F469),"",SUM(M469:M478))</f>
        <v>3</v>
      </c>
      <c r="N479" s="170">
        <f>IF(ISBLANK(F469),"",SUM(N469:N478))</f>
        <v>5</v>
      </c>
      <c r="O479" s="121"/>
    </row>
    <row r="480" spans="1:15" ht="12.75">
      <c r="A480" s="115"/>
      <c r="B480" s="117" t="s">
        <v>715</v>
      </c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25"/>
    </row>
    <row r="481" spans="1:15" ht="12.75">
      <c r="A481" s="115"/>
      <c r="B481" s="171" t="s">
        <v>716</v>
      </c>
      <c r="C481" s="171"/>
      <c r="D481" s="171" t="s">
        <v>717</v>
      </c>
      <c r="E481" s="172"/>
      <c r="F481" s="171"/>
      <c r="G481" s="171" t="s">
        <v>279</v>
      </c>
      <c r="H481" s="172"/>
      <c r="I481" s="171"/>
      <c r="J481" s="173" t="s">
        <v>718</v>
      </c>
      <c r="K481" s="116"/>
      <c r="L481" s="118"/>
      <c r="M481" s="118"/>
      <c r="N481" s="118"/>
      <c r="O481" s="125"/>
    </row>
    <row r="482" spans="1:15" ht="18.75" thickBot="1">
      <c r="A482" s="115"/>
      <c r="B482" s="118"/>
      <c r="C482" s="118"/>
      <c r="D482" s="118"/>
      <c r="E482" s="118"/>
      <c r="F482" s="118"/>
      <c r="G482" s="118"/>
      <c r="H482" s="118"/>
      <c r="I482" s="118"/>
      <c r="J482" s="186">
        <f>IF(M479=6,C460,IF(N479=6,G460,""))</f>
      </c>
      <c r="K482" s="187"/>
      <c r="L482" s="187"/>
      <c r="M482" s="187"/>
      <c r="N482" s="188"/>
      <c r="O482" s="121"/>
    </row>
    <row r="483" spans="1:15" ht="18">
      <c r="A483" s="174"/>
      <c r="B483" s="175"/>
      <c r="C483" s="175"/>
      <c r="D483" s="175"/>
      <c r="E483" s="175"/>
      <c r="F483" s="175"/>
      <c r="G483" s="175"/>
      <c r="H483" s="175"/>
      <c r="I483" s="175"/>
      <c r="J483" s="176"/>
      <c r="K483" s="176"/>
      <c r="L483" s="176"/>
      <c r="M483" s="176"/>
      <c r="N483" s="176"/>
      <c r="O483" s="177"/>
    </row>
    <row r="484" spans="2:10" ht="12.75">
      <c r="B484" s="178" t="s">
        <v>719</v>
      </c>
      <c r="F484"/>
      <c r="H484"/>
      <c r="J484"/>
    </row>
    <row r="485" spans="6:10" ht="12.75">
      <c r="F485"/>
      <c r="H485"/>
      <c r="J485"/>
    </row>
    <row r="486" spans="2:10" ht="15.75">
      <c r="B486" s="4" t="s">
        <v>720</v>
      </c>
      <c r="F486"/>
      <c r="H486"/>
      <c r="J486"/>
    </row>
    <row r="487" spans="2:10" ht="12.75">
      <c r="B487" t="s">
        <v>721</v>
      </c>
      <c r="F487"/>
      <c r="H487"/>
      <c r="J487"/>
    </row>
    <row r="488" spans="2:10" ht="12.75">
      <c r="B488" t="s">
        <v>722</v>
      </c>
      <c r="F488"/>
      <c r="H488"/>
      <c r="J488"/>
    </row>
    <row r="489" spans="1:15" ht="15.75">
      <c r="A489" s="110"/>
      <c r="B489" s="111"/>
      <c r="C489" s="112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4"/>
    </row>
    <row r="490" spans="1:15" ht="15.75">
      <c r="A490" s="115"/>
      <c r="B490" s="116"/>
      <c r="C490" s="117" t="s">
        <v>686</v>
      </c>
      <c r="D490" s="118"/>
      <c r="E490" s="118"/>
      <c r="F490" s="116"/>
      <c r="G490" s="119" t="s">
        <v>687</v>
      </c>
      <c r="H490" s="120"/>
      <c r="I490" s="189"/>
      <c r="J490" s="182"/>
      <c r="K490" s="182"/>
      <c r="L490" s="182"/>
      <c r="M490" s="182"/>
      <c r="N490" s="183"/>
      <c r="O490" s="121"/>
    </row>
    <row r="491" spans="1:15" ht="20.25">
      <c r="A491" s="115"/>
      <c r="B491" s="122"/>
      <c r="C491" s="123"/>
      <c r="D491" s="118"/>
      <c r="E491" s="118"/>
      <c r="F491" s="116"/>
      <c r="G491" s="119" t="s">
        <v>688</v>
      </c>
      <c r="H491" s="120"/>
      <c r="I491" s="189"/>
      <c r="J491" s="182"/>
      <c r="K491" s="182"/>
      <c r="L491" s="182"/>
      <c r="M491" s="182"/>
      <c r="N491" s="183"/>
      <c r="O491" s="121"/>
    </row>
    <row r="492" spans="1:15" ht="12.75">
      <c r="A492" s="115"/>
      <c r="B492" s="116"/>
      <c r="C492" s="124"/>
      <c r="D492" s="118"/>
      <c r="E492" s="118"/>
      <c r="F492" s="118"/>
      <c r="G492" s="124"/>
      <c r="H492" s="118"/>
      <c r="I492" s="118"/>
      <c r="J492" s="118"/>
      <c r="K492" s="118"/>
      <c r="L492" s="118"/>
      <c r="M492" s="118"/>
      <c r="N492" s="118"/>
      <c r="O492" s="125"/>
    </row>
    <row r="493" spans="1:15" ht="15.75">
      <c r="A493" s="121"/>
      <c r="B493" s="126" t="s">
        <v>689</v>
      </c>
      <c r="C493" s="190" t="s">
        <v>29</v>
      </c>
      <c r="D493" s="191"/>
      <c r="E493" s="127"/>
      <c r="F493" s="126" t="s">
        <v>689</v>
      </c>
      <c r="G493" s="190" t="s">
        <v>31</v>
      </c>
      <c r="H493" s="192"/>
      <c r="I493" s="192"/>
      <c r="J493" s="192"/>
      <c r="K493" s="192"/>
      <c r="L493" s="192"/>
      <c r="M493" s="192"/>
      <c r="N493" s="193"/>
      <c r="O493" s="121"/>
    </row>
    <row r="494" spans="1:15" ht="12.75">
      <c r="A494" s="121"/>
      <c r="B494" s="128" t="s">
        <v>690</v>
      </c>
      <c r="C494" s="179" t="s">
        <v>723</v>
      </c>
      <c r="D494" s="180"/>
      <c r="E494" s="129"/>
      <c r="F494" s="130" t="s">
        <v>691</v>
      </c>
      <c r="G494" s="179" t="s">
        <v>730</v>
      </c>
      <c r="H494" s="182"/>
      <c r="I494" s="182"/>
      <c r="J494" s="182"/>
      <c r="K494" s="182"/>
      <c r="L494" s="182"/>
      <c r="M494" s="182"/>
      <c r="N494" s="183"/>
      <c r="O494" s="121"/>
    </row>
    <row r="495" spans="1:15" ht="12.75">
      <c r="A495" s="121"/>
      <c r="B495" s="131" t="s">
        <v>0</v>
      </c>
      <c r="C495" s="179" t="s">
        <v>95</v>
      </c>
      <c r="D495" s="180"/>
      <c r="E495" s="129"/>
      <c r="F495" s="132" t="s">
        <v>692</v>
      </c>
      <c r="G495" s="181" t="s">
        <v>533</v>
      </c>
      <c r="H495" s="182"/>
      <c r="I495" s="182"/>
      <c r="J495" s="182"/>
      <c r="K495" s="182"/>
      <c r="L495" s="182"/>
      <c r="M495" s="182"/>
      <c r="N495" s="183"/>
      <c r="O495" s="121"/>
    </row>
    <row r="496" spans="1:15" ht="12.75">
      <c r="A496" s="115"/>
      <c r="B496" s="131" t="s">
        <v>1</v>
      </c>
      <c r="C496" s="179" t="s">
        <v>343</v>
      </c>
      <c r="D496" s="180"/>
      <c r="E496" s="129"/>
      <c r="F496" s="132" t="s">
        <v>693</v>
      </c>
      <c r="G496" s="181" t="s">
        <v>98</v>
      </c>
      <c r="H496" s="182"/>
      <c r="I496" s="182"/>
      <c r="J496" s="182"/>
      <c r="K496" s="182"/>
      <c r="L496" s="182"/>
      <c r="M496" s="182"/>
      <c r="N496" s="183"/>
      <c r="O496" s="125"/>
    </row>
    <row r="497" spans="1:15" ht="12.75">
      <c r="A497" s="115"/>
      <c r="B497" s="133" t="s">
        <v>694</v>
      </c>
      <c r="C497" s="134"/>
      <c r="D497" s="135"/>
      <c r="E497" s="136"/>
      <c r="F497" s="133" t="s">
        <v>694</v>
      </c>
      <c r="G497" s="134"/>
      <c r="H497" s="137"/>
      <c r="I497" s="137"/>
      <c r="J497" s="137"/>
      <c r="K497" s="137"/>
      <c r="L497" s="137"/>
      <c r="M497" s="137"/>
      <c r="N497" s="137"/>
      <c r="O497" s="125"/>
    </row>
    <row r="498" spans="1:15" ht="12.75">
      <c r="A498" s="121"/>
      <c r="B498" s="138"/>
      <c r="C498" s="179"/>
      <c r="D498" s="180"/>
      <c r="E498" s="129"/>
      <c r="F498" s="139"/>
      <c r="G498" s="181"/>
      <c r="H498" s="182"/>
      <c r="I498" s="182"/>
      <c r="J498" s="182"/>
      <c r="K498" s="182"/>
      <c r="L498" s="182"/>
      <c r="M498" s="182"/>
      <c r="N498" s="183"/>
      <c r="O498" s="121"/>
    </row>
    <row r="499" spans="1:15" ht="12.75">
      <c r="A499" s="121"/>
      <c r="B499" s="140"/>
      <c r="C499" s="179"/>
      <c r="D499" s="180"/>
      <c r="E499" s="129"/>
      <c r="F499" s="141"/>
      <c r="G499" s="181"/>
      <c r="H499" s="182"/>
      <c r="I499" s="182"/>
      <c r="J499" s="182"/>
      <c r="K499" s="182"/>
      <c r="L499" s="182"/>
      <c r="M499" s="182"/>
      <c r="N499" s="183"/>
      <c r="O499" s="121"/>
    </row>
    <row r="500" spans="1:15" ht="15.75">
      <c r="A500" s="115"/>
      <c r="B500" s="118"/>
      <c r="C500" s="118"/>
      <c r="D500" s="118"/>
      <c r="E500" s="118"/>
      <c r="F500" s="142" t="s">
        <v>695</v>
      </c>
      <c r="G500" s="124"/>
      <c r="H500" s="124"/>
      <c r="I500" s="124"/>
      <c r="J500" s="118"/>
      <c r="K500" s="118"/>
      <c r="L500" s="118"/>
      <c r="M500" s="143"/>
      <c r="N500" s="116"/>
      <c r="O500" s="125"/>
    </row>
    <row r="501" spans="1:15" ht="12.75">
      <c r="A501" s="115"/>
      <c r="B501" s="117" t="s">
        <v>272</v>
      </c>
      <c r="C501" s="118"/>
      <c r="D501" s="118"/>
      <c r="E501" s="118"/>
      <c r="F501" s="144" t="s">
        <v>696</v>
      </c>
      <c r="G501" s="144" t="s">
        <v>697</v>
      </c>
      <c r="H501" s="144" t="s">
        <v>698</v>
      </c>
      <c r="I501" s="144" t="s">
        <v>699</v>
      </c>
      <c r="J501" s="144" t="s">
        <v>700</v>
      </c>
      <c r="K501" s="184" t="s">
        <v>701</v>
      </c>
      <c r="L501" s="185"/>
      <c r="M501" s="145" t="s">
        <v>702</v>
      </c>
      <c r="N501" s="146" t="s">
        <v>703</v>
      </c>
      <c r="O501" s="121"/>
    </row>
    <row r="502" spans="1:15" ht="12.75">
      <c r="A502" s="121"/>
      <c r="B502" s="147" t="s">
        <v>704</v>
      </c>
      <c r="C502" s="148" t="str">
        <f>IF(C494&gt;"",C494,"")</f>
        <v>Siyan Zhuang</v>
      </c>
      <c r="D502" s="148" t="str">
        <f>IF(G494&gt;"",G494,"")</f>
        <v>Diep Luong</v>
      </c>
      <c r="E502" s="148">
        <f>IF(E494&gt;"",E494&amp;" - "&amp;I494,"")</f>
      </c>
      <c r="F502" s="149">
        <v>9</v>
      </c>
      <c r="G502" s="149">
        <v>-6</v>
      </c>
      <c r="H502" s="150">
        <v>-2</v>
      </c>
      <c r="I502" s="149">
        <v>5</v>
      </c>
      <c r="J502" s="149">
        <v>-9</v>
      </c>
      <c r="K502" s="151">
        <f>IF(ISBLANK(F502),"",COUNTIF(F502:J502,"&gt;=0"))</f>
        <v>2</v>
      </c>
      <c r="L502" s="152">
        <f>IF(ISBLANK(F502),"",(IF(LEFT(F502,1)="-",1,0)+IF(LEFT(G502,1)="-",1,0)+IF(LEFT(H502,1)="-",1,0)+IF(LEFT(I502,1)="-",1,0)+IF(LEFT(J502,1)="-",1,0)))</f>
        <v>3</v>
      </c>
      <c r="M502" s="153">
        <f>IF(K502=3,1,"")</f>
      </c>
      <c r="N502" s="154">
        <f>IF(L502=3,1,"")</f>
        <v>1</v>
      </c>
      <c r="O502" s="121"/>
    </row>
    <row r="503" spans="1:15" ht="12.75">
      <c r="A503" s="121"/>
      <c r="B503" s="147" t="s">
        <v>705</v>
      </c>
      <c r="C503" s="148" t="str">
        <f>IF(C495&gt;"",C495,"")</f>
        <v>Samuli Soine</v>
      </c>
      <c r="D503" s="148" t="str">
        <f>IF(G495&gt;"",G495,"")</f>
        <v>Iiro Tennilä</v>
      </c>
      <c r="E503" s="148"/>
      <c r="F503" s="155">
        <v>6</v>
      </c>
      <c r="G503" s="149">
        <v>6</v>
      </c>
      <c r="H503" s="149">
        <v>9</v>
      </c>
      <c r="I503" s="149"/>
      <c r="J503" s="149"/>
      <c r="K503" s="151">
        <f>IF(ISBLANK(F503),"",COUNTIF(F503:J503,"&gt;=0"))</f>
        <v>3</v>
      </c>
      <c r="L503" s="152">
        <f>IF(ISBLANK(F503),"",(IF(LEFT(F503,1)="-",1,0)+IF(LEFT(G503,1)="-",1,0)+IF(LEFT(H503,1)="-",1,0)+IF(LEFT(I503,1)="-",1,0)+IF(LEFT(J503,1)="-",1,0)))</f>
        <v>0</v>
      </c>
      <c r="M503" s="153">
        <f>IF(K503=3,1,"")</f>
        <v>1</v>
      </c>
      <c r="N503" s="154">
        <f>IF(L503=3,1,"")</f>
      </c>
      <c r="O503" s="121"/>
    </row>
    <row r="504" spans="1:15" ht="12.75">
      <c r="A504" s="121"/>
      <c r="B504" s="156" t="s">
        <v>706</v>
      </c>
      <c r="C504" s="148" t="str">
        <f>IF(C496&gt;"",C496,"")</f>
        <v>Pauli Hietikko</v>
      </c>
      <c r="D504" s="148" t="str">
        <f>IF(G496&gt;"",G496,"")</f>
        <v>Otto Tennilä</v>
      </c>
      <c r="E504" s="157"/>
      <c r="F504" s="155">
        <v>6</v>
      </c>
      <c r="G504" s="158">
        <v>10</v>
      </c>
      <c r="H504" s="155">
        <v>-9</v>
      </c>
      <c r="I504" s="155">
        <v>-7</v>
      </c>
      <c r="J504" s="155">
        <v>-3</v>
      </c>
      <c r="K504" s="151">
        <f aca="true" t="shared" si="34" ref="K504:K511">IF(ISBLANK(F504),"",COUNTIF(F504:J504,"&gt;=0"))</f>
        <v>2</v>
      </c>
      <c r="L504" s="152">
        <f aca="true" t="shared" si="35" ref="L504:L511">IF(ISBLANK(F504),"",(IF(LEFT(F504,1)="-",1,0)+IF(LEFT(G504,1)="-",1,0)+IF(LEFT(H504,1)="-",1,0)+IF(LEFT(I504,1)="-",1,0)+IF(LEFT(J504,1)="-",1,0)))</f>
        <v>3</v>
      </c>
      <c r="M504" s="153">
        <f aca="true" t="shared" si="36" ref="M504:N511">IF(K504=3,1,"")</f>
      </c>
      <c r="N504" s="154">
        <f t="shared" si="36"/>
        <v>1</v>
      </c>
      <c r="O504" s="121"/>
    </row>
    <row r="505" spans="1:15" ht="12.75">
      <c r="A505" s="121"/>
      <c r="B505" s="156" t="s">
        <v>707</v>
      </c>
      <c r="C505" s="148" t="str">
        <f>IF(C495&gt;"",C495,"")</f>
        <v>Samuli Soine</v>
      </c>
      <c r="D505" s="148" t="str">
        <f>IF(G494&gt;"",G494,"")</f>
        <v>Diep Luong</v>
      </c>
      <c r="E505" s="157"/>
      <c r="F505" s="155">
        <v>6</v>
      </c>
      <c r="G505" s="158">
        <v>3</v>
      </c>
      <c r="H505" s="155">
        <v>3</v>
      </c>
      <c r="I505" s="155"/>
      <c r="J505" s="155"/>
      <c r="K505" s="151">
        <f t="shared" si="34"/>
        <v>3</v>
      </c>
      <c r="L505" s="152">
        <f t="shared" si="35"/>
        <v>0</v>
      </c>
      <c r="M505" s="153">
        <f t="shared" si="36"/>
        <v>1</v>
      </c>
      <c r="N505" s="154">
        <f t="shared" si="36"/>
      </c>
      <c r="O505" s="121"/>
    </row>
    <row r="506" spans="1:15" ht="12.75">
      <c r="A506" s="121"/>
      <c r="B506" s="156" t="s">
        <v>708</v>
      </c>
      <c r="C506" s="148" t="str">
        <f>IF(C494&gt;"",C494,"")</f>
        <v>Siyan Zhuang</v>
      </c>
      <c r="D506" s="148" t="str">
        <f>IF(G496&gt;"",G496,"")</f>
        <v>Otto Tennilä</v>
      </c>
      <c r="E506" s="157"/>
      <c r="F506" s="155">
        <v>-3</v>
      </c>
      <c r="G506" s="158">
        <v>-6</v>
      </c>
      <c r="H506" s="155">
        <v>-1</v>
      </c>
      <c r="I506" s="155"/>
      <c r="J506" s="155"/>
      <c r="K506" s="151">
        <f t="shared" si="34"/>
        <v>0</v>
      </c>
      <c r="L506" s="152">
        <f t="shared" si="35"/>
        <v>3</v>
      </c>
      <c r="M506" s="153">
        <f t="shared" si="36"/>
      </c>
      <c r="N506" s="154">
        <f t="shared" si="36"/>
        <v>1</v>
      </c>
      <c r="O506" s="121"/>
    </row>
    <row r="507" spans="1:15" ht="12.75">
      <c r="A507" s="121"/>
      <c r="B507" s="156" t="s">
        <v>709</v>
      </c>
      <c r="C507" s="148" t="str">
        <f>IF(C496&gt;"",C496,"")</f>
        <v>Pauli Hietikko</v>
      </c>
      <c r="D507" s="148" t="str">
        <f>IF(G495&gt;"",G495,"")</f>
        <v>Iiro Tennilä</v>
      </c>
      <c r="E507" s="157"/>
      <c r="F507" s="155">
        <v>5</v>
      </c>
      <c r="G507" s="158">
        <v>5</v>
      </c>
      <c r="H507" s="155">
        <v>4</v>
      </c>
      <c r="I507" s="155"/>
      <c r="J507" s="155"/>
      <c r="K507" s="151">
        <f t="shared" si="34"/>
        <v>3</v>
      </c>
      <c r="L507" s="152">
        <f t="shared" si="35"/>
        <v>0</v>
      </c>
      <c r="M507" s="153">
        <f t="shared" si="36"/>
        <v>1</v>
      </c>
      <c r="N507" s="154">
        <f t="shared" si="36"/>
      </c>
      <c r="O507" s="121"/>
    </row>
    <row r="508" spans="1:15" ht="12.75">
      <c r="A508" s="121"/>
      <c r="B508" s="156" t="s">
        <v>710</v>
      </c>
      <c r="C508" s="148">
        <f>IF(C498&gt;"",C498&amp;" / "&amp;C499,"")</f>
      </c>
      <c r="D508" s="148">
        <f>IF(G498&gt;"",G498&amp;" / "&amp;G499,"")</f>
      </c>
      <c r="E508" s="159"/>
      <c r="F508" s="160"/>
      <c r="G508" s="161"/>
      <c r="H508" s="162"/>
      <c r="I508" s="162"/>
      <c r="J508" s="162"/>
      <c r="K508" s="151">
        <f t="shared" si="34"/>
      </c>
      <c r="L508" s="152">
        <f t="shared" si="35"/>
      </c>
      <c r="M508" s="153">
        <f t="shared" si="36"/>
      </c>
      <c r="N508" s="154">
        <f t="shared" si="36"/>
      </c>
      <c r="O508" s="121"/>
    </row>
    <row r="509" spans="1:15" ht="12.75">
      <c r="A509" s="121"/>
      <c r="B509" s="147" t="s">
        <v>711</v>
      </c>
      <c r="C509" s="148" t="str">
        <f>IF(C495&gt;"",C495,"")</f>
        <v>Samuli Soine</v>
      </c>
      <c r="D509" s="148" t="str">
        <f>IF(G496&gt;"",G496,"")</f>
        <v>Otto Tennilä</v>
      </c>
      <c r="E509" s="163"/>
      <c r="F509" s="164">
        <v>-8</v>
      </c>
      <c r="G509" s="149">
        <v>-10</v>
      </c>
      <c r="H509" s="149">
        <v>11</v>
      </c>
      <c r="I509" s="149">
        <v>-9</v>
      </c>
      <c r="J509" s="150"/>
      <c r="K509" s="151">
        <f t="shared" si="34"/>
        <v>1</v>
      </c>
      <c r="L509" s="152">
        <f t="shared" si="35"/>
        <v>3</v>
      </c>
      <c r="M509" s="153">
        <f t="shared" si="36"/>
      </c>
      <c r="N509" s="154">
        <f t="shared" si="36"/>
        <v>1</v>
      </c>
      <c r="O509" s="121"/>
    </row>
    <row r="510" spans="1:15" ht="12.75">
      <c r="A510" s="121"/>
      <c r="B510" s="147" t="s">
        <v>712</v>
      </c>
      <c r="C510" s="148" t="str">
        <f>IF(C496&gt;"",C496,"")</f>
        <v>Pauli Hietikko</v>
      </c>
      <c r="D510" s="148" t="str">
        <f>IF(G494&gt;"",G494,"")</f>
        <v>Diep Luong</v>
      </c>
      <c r="E510" s="163"/>
      <c r="F510" s="164">
        <v>5</v>
      </c>
      <c r="G510" s="149">
        <v>5</v>
      </c>
      <c r="H510" s="149">
        <v>2</v>
      </c>
      <c r="I510" s="149"/>
      <c r="J510" s="150"/>
      <c r="K510" s="151">
        <f t="shared" si="34"/>
        <v>3</v>
      </c>
      <c r="L510" s="152">
        <f t="shared" si="35"/>
        <v>0</v>
      </c>
      <c r="M510" s="153">
        <f t="shared" si="36"/>
        <v>1</v>
      </c>
      <c r="N510" s="154">
        <f t="shared" si="36"/>
      </c>
      <c r="O510" s="121"/>
    </row>
    <row r="511" spans="1:15" ht="13.5" thickBot="1">
      <c r="A511" s="121"/>
      <c r="B511" s="147" t="s">
        <v>713</v>
      </c>
      <c r="C511" s="148" t="str">
        <f>IF(C494&gt;"",C494,"")</f>
        <v>Siyan Zhuang</v>
      </c>
      <c r="D511" s="148" t="str">
        <f>IF(G495&gt;"",G495,"")</f>
        <v>Iiro Tennilä</v>
      </c>
      <c r="E511" s="163"/>
      <c r="F511" s="150">
        <v>-7</v>
      </c>
      <c r="G511" s="149">
        <v>-3</v>
      </c>
      <c r="H511" s="150">
        <v>-4</v>
      </c>
      <c r="I511" s="149"/>
      <c r="J511" s="149"/>
      <c r="K511" s="151">
        <f t="shared" si="34"/>
        <v>0</v>
      </c>
      <c r="L511" s="152">
        <f t="shared" si="35"/>
        <v>3</v>
      </c>
      <c r="M511" s="153">
        <f t="shared" si="36"/>
      </c>
      <c r="N511" s="154">
        <f t="shared" si="36"/>
        <v>1</v>
      </c>
      <c r="O511" s="121"/>
    </row>
    <row r="512" spans="1:15" ht="16.5" thickBot="1">
      <c r="A512" s="115"/>
      <c r="B512" s="118"/>
      <c r="C512" s="118"/>
      <c r="D512" s="118"/>
      <c r="E512" s="118"/>
      <c r="F512" s="118"/>
      <c r="G512" s="118"/>
      <c r="H512" s="118"/>
      <c r="I512" s="165" t="s">
        <v>714</v>
      </c>
      <c r="J512" s="166"/>
      <c r="K512" s="167">
        <f>IF(ISBLANK(D502),"",SUM(K502:K511))</f>
        <v>17</v>
      </c>
      <c r="L512" s="168">
        <f>IF(ISBLANK(E502),"",SUM(L502:L511))</f>
        <v>15</v>
      </c>
      <c r="M512" s="169">
        <f>IF(ISBLANK(F502),"",SUM(M502:M511))</f>
        <v>4</v>
      </c>
      <c r="N512" s="170">
        <f>IF(ISBLANK(F502),"",SUM(N502:N511))</f>
        <v>5</v>
      </c>
      <c r="O512" s="121"/>
    </row>
    <row r="513" spans="1:15" ht="12.75">
      <c r="A513" s="115"/>
      <c r="B513" s="117" t="s">
        <v>715</v>
      </c>
      <c r="C513" s="118"/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25"/>
    </row>
    <row r="514" spans="1:15" ht="12.75">
      <c r="A514" s="115"/>
      <c r="B514" s="171" t="s">
        <v>716</v>
      </c>
      <c r="C514" s="171"/>
      <c r="D514" s="171" t="s">
        <v>717</v>
      </c>
      <c r="E514" s="172"/>
      <c r="F514" s="171"/>
      <c r="G514" s="171" t="s">
        <v>279</v>
      </c>
      <c r="H514" s="172"/>
      <c r="I514" s="171"/>
      <c r="J514" s="173" t="s">
        <v>718</v>
      </c>
      <c r="K514" s="116"/>
      <c r="L514" s="118"/>
      <c r="M514" s="118"/>
      <c r="N514" s="118"/>
      <c r="O514" s="125"/>
    </row>
    <row r="515" spans="1:15" ht="18.75" thickBot="1">
      <c r="A515" s="115"/>
      <c r="B515" s="118"/>
      <c r="C515" s="118"/>
      <c r="D515" s="118"/>
      <c r="E515" s="118"/>
      <c r="F515" s="118"/>
      <c r="G515" s="118"/>
      <c r="H515" s="118"/>
      <c r="I515" s="118"/>
      <c r="J515" s="186">
        <f>IF(M512=6,C493,IF(N512=6,G493,""))</f>
      </c>
      <c r="K515" s="187"/>
      <c r="L515" s="187"/>
      <c r="M515" s="187"/>
      <c r="N515" s="188"/>
      <c r="O515" s="121"/>
    </row>
    <row r="516" spans="1:15" ht="18">
      <c r="A516" s="174"/>
      <c r="B516" s="175"/>
      <c r="C516" s="175"/>
      <c r="D516" s="175"/>
      <c r="E516" s="175"/>
      <c r="F516" s="175"/>
      <c r="G516" s="175"/>
      <c r="H516" s="175"/>
      <c r="I516" s="175"/>
      <c r="J516" s="176"/>
      <c r="K516" s="176"/>
      <c r="L516" s="176"/>
      <c r="M516" s="176"/>
      <c r="N516" s="176"/>
      <c r="O516" s="177"/>
    </row>
    <row r="517" spans="2:10" ht="12.75">
      <c r="B517" s="178" t="s">
        <v>719</v>
      </c>
      <c r="F517"/>
      <c r="H517"/>
      <c r="J517"/>
    </row>
    <row r="518" spans="6:10" ht="12.75">
      <c r="F518"/>
      <c r="H518"/>
      <c r="J518"/>
    </row>
    <row r="519" spans="2:10" ht="15.75">
      <c r="B519" s="4" t="s">
        <v>720</v>
      </c>
      <c r="F519"/>
      <c r="H519"/>
      <c r="J519"/>
    </row>
    <row r="520" spans="2:10" ht="12.75">
      <c r="B520" t="s">
        <v>721</v>
      </c>
      <c r="F520"/>
      <c r="H520"/>
      <c r="J520"/>
    </row>
    <row r="521" spans="2:10" ht="12.75">
      <c r="B521" t="s">
        <v>722</v>
      </c>
      <c r="F521"/>
      <c r="H521"/>
      <c r="J521"/>
    </row>
    <row r="522" spans="6:10" ht="12.75">
      <c r="F522"/>
      <c r="H522"/>
      <c r="J522"/>
    </row>
    <row r="523" spans="6:10" ht="12.75">
      <c r="F523"/>
      <c r="H523"/>
      <c r="J523"/>
    </row>
  </sheetData>
  <sheetProtection/>
  <mergeCells count="192">
    <mergeCell ref="I127:N127"/>
    <mergeCell ref="I128:N128"/>
    <mergeCell ref="C130:D130"/>
    <mergeCell ref="G130:N130"/>
    <mergeCell ref="C131:D131"/>
    <mergeCell ref="G131:N131"/>
    <mergeCell ref="C132:D132"/>
    <mergeCell ref="G132:N132"/>
    <mergeCell ref="C133:D133"/>
    <mergeCell ref="G133:N133"/>
    <mergeCell ref="C135:D135"/>
    <mergeCell ref="G135:N135"/>
    <mergeCell ref="C136:D136"/>
    <mergeCell ref="G136:N136"/>
    <mergeCell ref="K138:L138"/>
    <mergeCell ref="J152:N152"/>
    <mergeCell ref="I160:N160"/>
    <mergeCell ref="I161:N161"/>
    <mergeCell ref="C163:D163"/>
    <mergeCell ref="G163:N163"/>
    <mergeCell ref="C164:D164"/>
    <mergeCell ref="G164:N164"/>
    <mergeCell ref="C165:D165"/>
    <mergeCell ref="G165:N165"/>
    <mergeCell ref="C166:D166"/>
    <mergeCell ref="G166:N166"/>
    <mergeCell ref="C168:D168"/>
    <mergeCell ref="G168:N168"/>
    <mergeCell ref="C169:D169"/>
    <mergeCell ref="G169:N169"/>
    <mergeCell ref="K171:L171"/>
    <mergeCell ref="J185:N185"/>
    <mergeCell ref="I193:N193"/>
    <mergeCell ref="I194:N194"/>
    <mergeCell ref="C196:D196"/>
    <mergeCell ref="G196:N196"/>
    <mergeCell ref="C197:D197"/>
    <mergeCell ref="G197:N197"/>
    <mergeCell ref="C198:D198"/>
    <mergeCell ref="G198:N198"/>
    <mergeCell ref="C199:D199"/>
    <mergeCell ref="G199:N199"/>
    <mergeCell ref="C201:D201"/>
    <mergeCell ref="G201:N201"/>
    <mergeCell ref="C202:D202"/>
    <mergeCell ref="G202:N202"/>
    <mergeCell ref="K204:L204"/>
    <mergeCell ref="J218:N218"/>
    <mergeCell ref="I226:N226"/>
    <mergeCell ref="I227:N227"/>
    <mergeCell ref="C229:D229"/>
    <mergeCell ref="G229:N229"/>
    <mergeCell ref="C230:D230"/>
    <mergeCell ref="G230:N230"/>
    <mergeCell ref="C231:D231"/>
    <mergeCell ref="G231:N231"/>
    <mergeCell ref="C232:D232"/>
    <mergeCell ref="G232:N232"/>
    <mergeCell ref="C234:D234"/>
    <mergeCell ref="G234:N234"/>
    <mergeCell ref="C235:D235"/>
    <mergeCell ref="G235:N235"/>
    <mergeCell ref="K237:L237"/>
    <mergeCell ref="J251:N251"/>
    <mergeCell ref="I259:N259"/>
    <mergeCell ref="I260:N260"/>
    <mergeCell ref="C262:D262"/>
    <mergeCell ref="G262:N262"/>
    <mergeCell ref="C263:D263"/>
    <mergeCell ref="G263:N263"/>
    <mergeCell ref="C264:D264"/>
    <mergeCell ref="G264:N264"/>
    <mergeCell ref="C265:D265"/>
    <mergeCell ref="G265:N265"/>
    <mergeCell ref="C267:D267"/>
    <mergeCell ref="G267:N267"/>
    <mergeCell ref="C268:D268"/>
    <mergeCell ref="G268:N268"/>
    <mergeCell ref="K270:L270"/>
    <mergeCell ref="J284:N284"/>
    <mergeCell ref="I292:N292"/>
    <mergeCell ref="I293:N293"/>
    <mergeCell ref="C295:D295"/>
    <mergeCell ref="G295:N295"/>
    <mergeCell ref="C296:D296"/>
    <mergeCell ref="G296:N296"/>
    <mergeCell ref="C297:D297"/>
    <mergeCell ref="G297:N297"/>
    <mergeCell ref="C298:D298"/>
    <mergeCell ref="G298:N298"/>
    <mergeCell ref="C300:D300"/>
    <mergeCell ref="G300:N300"/>
    <mergeCell ref="C301:D301"/>
    <mergeCell ref="G301:N301"/>
    <mergeCell ref="K303:L303"/>
    <mergeCell ref="J317:N317"/>
    <mergeCell ref="I325:N325"/>
    <mergeCell ref="I326:N326"/>
    <mergeCell ref="C328:D328"/>
    <mergeCell ref="G328:N328"/>
    <mergeCell ref="C329:D329"/>
    <mergeCell ref="G329:N329"/>
    <mergeCell ref="C330:D330"/>
    <mergeCell ref="G330:N330"/>
    <mergeCell ref="C331:D331"/>
    <mergeCell ref="G331:N331"/>
    <mergeCell ref="C333:D333"/>
    <mergeCell ref="G333:N333"/>
    <mergeCell ref="C334:D334"/>
    <mergeCell ref="G334:N334"/>
    <mergeCell ref="K336:L336"/>
    <mergeCell ref="J350:N350"/>
    <mergeCell ref="I358:N358"/>
    <mergeCell ref="I359:N359"/>
    <mergeCell ref="C361:D361"/>
    <mergeCell ref="G361:N361"/>
    <mergeCell ref="C362:D362"/>
    <mergeCell ref="G362:N362"/>
    <mergeCell ref="C363:D363"/>
    <mergeCell ref="G363:N363"/>
    <mergeCell ref="C364:D364"/>
    <mergeCell ref="G364:N364"/>
    <mergeCell ref="C366:D366"/>
    <mergeCell ref="G366:N366"/>
    <mergeCell ref="C367:D367"/>
    <mergeCell ref="G367:N367"/>
    <mergeCell ref="K369:L369"/>
    <mergeCell ref="J383:N383"/>
    <mergeCell ref="I391:N391"/>
    <mergeCell ref="I392:N392"/>
    <mergeCell ref="C394:D394"/>
    <mergeCell ref="G394:N394"/>
    <mergeCell ref="C395:D395"/>
    <mergeCell ref="G395:N395"/>
    <mergeCell ref="C396:D396"/>
    <mergeCell ref="G396:N396"/>
    <mergeCell ref="C397:D397"/>
    <mergeCell ref="G397:N397"/>
    <mergeCell ref="C399:D399"/>
    <mergeCell ref="G399:N399"/>
    <mergeCell ref="C400:D400"/>
    <mergeCell ref="G400:N400"/>
    <mergeCell ref="K402:L402"/>
    <mergeCell ref="J416:N416"/>
    <mergeCell ref="I424:N424"/>
    <mergeCell ref="I425:N425"/>
    <mergeCell ref="C427:D427"/>
    <mergeCell ref="G427:N427"/>
    <mergeCell ref="C428:D428"/>
    <mergeCell ref="G428:N428"/>
    <mergeCell ref="C429:D429"/>
    <mergeCell ref="G429:N429"/>
    <mergeCell ref="C430:D430"/>
    <mergeCell ref="G430:N430"/>
    <mergeCell ref="C432:D432"/>
    <mergeCell ref="G432:N432"/>
    <mergeCell ref="C433:D433"/>
    <mergeCell ref="G433:N433"/>
    <mergeCell ref="K435:L435"/>
    <mergeCell ref="J449:N449"/>
    <mergeCell ref="I457:N457"/>
    <mergeCell ref="I458:N458"/>
    <mergeCell ref="C460:D460"/>
    <mergeCell ref="G460:N460"/>
    <mergeCell ref="C461:D461"/>
    <mergeCell ref="G461:N461"/>
    <mergeCell ref="C462:D462"/>
    <mergeCell ref="G462:N462"/>
    <mergeCell ref="C463:D463"/>
    <mergeCell ref="G463:N463"/>
    <mergeCell ref="C465:D465"/>
    <mergeCell ref="G465:N465"/>
    <mergeCell ref="C466:D466"/>
    <mergeCell ref="G466:N466"/>
    <mergeCell ref="K468:L468"/>
    <mergeCell ref="J482:N482"/>
    <mergeCell ref="I490:N490"/>
    <mergeCell ref="I491:N491"/>
    <mergeCell ref="C493:D493"/>
    <mergeCell ref="G493:N493"/>
    <mergeCell ref="C494:D494"/>
    <mergeCell ref="G494:N494"/>
    <mergeCell ref="C495:D495"/>
    <mergeCell ref="G495:N495"/>
    <mergeCell ref="C496:D496"/>
    <mergeCell ref="G496:N496"/>
    <mergeCell ref="C498:D498"/>
    <mergeCell ref="G498:N498"/>
    <mergeCell ref="C499:D499"/>
    <mergeCell ref="G499:N499"/>
    <mergeCell ref="K501:L501"/>
    <mergeCell ref="J515:N51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0"/>
  <sheetViews>
    <sheetView zoomScalePageLayoutView="0" workbookViewId="0" topLeftCell="A1">
      <selection activeCell="J190" sqref="J190"/>
    </sheetView>
  </sheetViews>
  <sheetFormatPr defaultColWidth="9.140625" defaultRowHeight="12.75"/>
  <cols>
    <col min="1" max="1" width="3.7109375" style="0" customWidth="1"/>
    <col min="2" max="2" width="13.8515625" style="0" bestFit="1" customWidth="1"/>
    <col min="3" max="3" width="13.421875" style="0" bestFit="1" customWidth="1"/>
    <col min="4" max="4" width="17.00390625" style="0" bestFit="1" customWidth="1"/>
    <col min="11" max="11" width="4.7109375" style="0" customWidth="1"/>
    <col min="12" max="12" width="11.421875" style="0" bestFit="1" customWidth="1"/>
    <col min="13" max="13" width="4.421875" style="0" customWidth="1"/>
  </cols>
  <sheetData>
    <row r="1" spans="1:23" ht="15.75">
      <c r="A1" s="15">
        <v>1</v>
      </c>
      <c r="B1" s="32" t="s">
        <v>2</v>
      </c>
      <c r="C1" s="33" t="s">
        <v>436</v>
      </c>
      <c r="D1" s="33" t="s">
        <v>19</v>
      </c>
      <c r="E1" s="2"/>
      <c r="F1" s="2"/>
      <c r="G1" s="2"/>
      <c r="H1" s="2"/>
      <c r="I1" s="2"/>
      <c r="J1" s="2"/>
      <c r="K1" s="2"/>
      <c r="L1" s="29" t="s">
        <v>391</v>
      </c>
      <c r="M1" s="3"/>
      <c r="N1" s="30" t="s">
        <v>434</v>
      </c>
      <c r="O1" t="s">
        <v>3</v>
      </c>
      <c r="P1" t="s">
        <v>4</v>
      </c>
      <c r="Q1" t="s">
        <v>431</v>
      </c>
      <c r="R1">
        <v>12</v>
      </c>
      <c r="S1">
        <v>8</v>
      </c>
      <c r="T1" t="s">
        <v>76</v>
      </c>
      <c r="V1">
        <v>22</v>
      </c>
      <c r="W1">
        <v>3</v>
      </c>
    </row>
    <row r="2" spans="1:20" ht="16.5" thickBot="1">
      <c r="A2" s="2"/>
      <c r="B2" s="8"/>
      <c r="C2" s="2"/>
      <c r="D2" s="34"/>
      <c r="E2" s="33" t="s">
        <v>671</v>
      </c>
      <c r="F2" s="33"/>
      <c r="G2" s="33"/>
      <c r="H2" s="2"/>
      <c r="I2" s="2"/>
      <c r="J2" s="2"/>
      <c r="K2" s="2"/>
      <c r="L2" s="5">
        <v>39424</v>
      </c>
      <c r="M2" s="6"/>
      <c r="N2" s="31" t="s">
        <v>373</v>
      </c>
      <c r="O2" t="s">
        <v>41</v>
      </c>
      <c r="P2" t="s">
        <v>42</v>
      </c>
      <c r="Q2" t="s">
        <v>43</v>
      </c>
      <c r="R2">
        <v>12</v>
      </c>
      <c r="S2">
        <v>8</v>
      </c>
      <c r="T2" t="s">
        <v>48</v>
      </c>
    </row>
    <row r="3" spans="1:20" ht="15">
      <c r="A3" s="15">
        <v>2</v>
      </c>
      <c r="B3" s="32" t="s">
        <v>386</v>
      </c>
      <c r="C3" s="33" t="s">
        <v>388</v>
      </c>
      <c r="D3" s="35" t="s">
        <v>437</v>
      </c>
      <c r="E3" s="2"/>
      <c r="F3" s="2" t="s">
        <v>665</v>
      </c>
      <c r="G3" s="34"/>
      <c r="H3" s="2"/>
      <c r="I3" s="2"/>
      <c r="J3" s="2"/>
      <c r="K3" s="2"/>
      <c r="L3" s="2"/>
      <c r="M3" s="2"/>
      <c r="N3" s="2"/>
      <c r="O3" t="s">
        <v>147</v>
      </c>
      <c r="P3" t="s">
        <v>148</v>
      </c>
      <c r="Q3" t="s">
        <v>143</v>
      </c>
      <c r="R3">
        <v>12</v>
      </c>
      <c r="S3">
        <v>8</v>
      </c>
      <c r="T3" t="s">
        <v>149</v>
      </c>
    </row>
    <row r="4" spans="1:23" ht="15">
      <c r="A4" s="2"/>
      <c r="B4" s="8"/>
      <c r="C4" s="2"/>
      <c r="D4" s="2"/>
      <c r="E4" s="2"/>
      <c r="F4" s="2"/>
      <c r="G4" s="34"/>
      <c r="H4" s="33" t="s">
        <v>671</v>
      </c>
      <c r="I4" s="33"/>
      <c r="J4" s="33"/>
      <c r="K4" s="2"/>
      <c r="L4" s="2"/>
      <c r="M4" s="2"/>
      <c r="N4" s="2"/>
      <c r="O4" t="s">
        <v>110</v>
      </c>
      <c r="P4" t="s">
        <v>142</v>
      </c>
      <c r="Q4" t="s">
        <v>143</v>
      </c>
      <c r="R4">
        <v>12</v>
      </c>
      <c r="S4">
        <v>8</v>
      </c>
      <c r="T4" t="s">
        <v>144</v>
      </c>
      <c r="V4">
        <v>28</v>
      </c>
      <c r="W4">
        <v>4</v>
      </c>
    </row>
    <row r="5" spans="1:22" ht="15">
      <c r="A5" s="15">
        <v>3</v>
      </c>
      <c r="B5" s="32" t="s">
        <v>660</v>
      </c>
      <c r="C5" s="33" t="s">
        <v>661</v>
      </c>
      <c r="D5" s="33" t="s">
        <v>446</v>
      </c>
      <c r="E5" s="2"/>
      <c r="F5" s="2"/>
      <c r="G5" s="34"/>
      <c r="H5" s="2"/>
      <c r="I5" s="2" t="s">
        <v>680</v>
      </c>
      <c r="J5" s="34"/>
      <c r="K5" s="2"/>
      <c r="L5" s="2"/>
      <c r="M5" s="2"/>
      <c r="N5" s="2"/>
      <c r="O5" t="s">
        <v>22</v>
      </c>
      <c r="P5" t="s">
        <v>23</v>
      </c>
      <c r="Q5" t="s">
        <v>260</v>
      </c>
      <c r="R5">
        <v>12</v>
      </c>
      <c r="S5">
        <v>8</v>
      </c>
      <c r="T5" t="s">
        <v>25</v>
      </c>
      <c r="V5">
        <v>92</v>
      </c>
    </row>
    <row r="6" spans="1:20" ht="15">
      <c r="A6" s="2"/>
      <c r="B6" s="8"/>
      <c r="C6" s="2"/>
      <c r="D6" s="34"/>
      <c r="E6" s="33" t="s">
        <v>672</v>
      </c>
      <c r="F6" s="33"/>
      <c r="G6" s="35"/>
      <c r="H6" s="2"/>
      <c r="I6" s="2"/>
      <c r="J6" s="34"/>
      <c r="K6" s="2"/>
      <c r="L6" s="2"/>
      <c r="M6" s="2"/>
      <c r="N6" s="2"/>
      <c r="O6" t="s">
        <v>6</v>
      </c>
      <c r="P6" t="s">
        <v>7</v>
      </c>
      <c r="Q6" t="s">
        <v>5</v>
      </c>
      <c r="R6">
        <v>12</v>
      </c>
      <c r="S6">
        <v>8</v>
      </c>
      <c r="T6" t="s">
        <v>165</v>
      </c>
    </row>
    <row r="7" spans="1:20" ht="15">
      <c r="A7" s="15">
        <v>4</v>
      </c>
      <c r="B7" s="32" t="s">
        <v>111</v>
      </c>
      <c r="C7" s="33" t="s">
        <v>109</v>
      </c>
      <c r="D7" s="35" t="s">
        <v>298</v>
      </c>
      <c r="E7" s="2"/>
      <c r="F7" s="22" t="s">
        <v>666</v>
      </c>
      <c r="G7" s="2"/>
      <c r="H7" s="2"/>
      <c r="I7" s="2"/>
      <c r="J7" s="34"/>
      <c r="K7" s="2"/>
      <c r="L7" s="2"/>
      <c r="M7" s="2"/>
      <c r="N7" s="2"/>
      <c r="O7" t="s">
        <v>158</v>
      </c>
      <c r="P7" t="s">
        <v>9</v>
      </c>
      <c r="Q7" t="s">
        <v>5</v>
      </c>
      <c r="R7">
        <v>12</v>
      </c>
      <c r="S7">
        <v>8</v>
      </c>
      <c r="T7" t="s">
        <v>159</v>
      </c>
    </row>
    <row r="8" spans="1:23" ht="15">
      <c r="A8" s="2"/>
      <c r="B8" s="8"/>
      <c r="C8" s="2"/>
      <c r="D8" s="2"/>
      <c r="E8" s="2"/>
      <c r="F8" s="2"/>
      <c r="G8" s="2"/>
      <c r="H8" s="2"/>
      <c r="I8" s="2"/>
      <c r="J8" s="34"/>
      <c r="K8" s="39" t="s">
        <v>673</v>
      </c>
      <c r="L8" s="33"/>
      <c r="M8" s="33"/>
      <c r="N8" s="2"/>
      <c r="O8" t="s">
        <v>185</v>
      </c>
      <c r="P8" t="s">
        <v>386</v>
      </c>
      <c r="Q8" t="s">
        <v>201</v>
      </c>
      <c r="R8">
        <v>12</v>
      </c>
      <c r="S8">
        <v>8</v>
      </c>
      <c r="T8" t="s">
        <v>389</v>
      </c>
      <c r="V8">
        <v>9</v>
      </c>
      <c r="W8">
        <v>2</v>
      </c>
    </row>
    <row r="9" spans="1:23" ht="15">
      <c r="A9" s="15">
        <v>5</v>
      </c>
      <c r="B9" s="32" t="s">
        <v>135</v>
      </c>
      <c r="C9" s="33" t="s">
        <v>137</v>
      </c>
      <c r="D9" s="33" t="s">
        <v>116</v>
      </c>
      <c r="E9" s="2"/>
      <c r="F9" s="2"/>
      <c r="G9" s="2"/>
      <c r="H9" s="2"/>
      <c r="I9" s="2"/>
      <c r="J9" s="34"/>
      <c r="K9" s="2"/>
      <c r="L9" s="2" t="s">
        <v>684</v>
      </c>
      <c r="M9" s="2"/>
      <c r="N9" s="40"/>
      <c r="O9" t="s">
        <v>138</v>
      </c>
      <c r="P9" t="s">
        <v>139</v>
      </c>
      <c r="Q9" t="s">
        <v>116</v>
      </c>
      <c r="R9">
        <v>12</v>
      </c>
      <c r="S9">
        <v>8</v>
      </c>
      <c r="T9" t="s">
        <v>140</v>
      </c>
      <c r="V9">
        <v>56</v>
      </c>
      <c r="W9">
        <v>9</v>
      </c>
    </row>
    <row r="10" spans="1:20" ht="15">
      <c r="A10" s="2"/>
      <c r="B10" s="8"/>
      <c r="C10" s="2"/>
      <c r="D10" s="34"/>
      <c r="E10" s="33" t="s">
        <v>673</v>
      </c>
      <c r="F10" s="33"/>
      <c r="G10" s="33"/>
      <c r="H10" s="2"/>
      <c r="I10" s="2"/>
      <c r="J10" s="34"/>
      <c r="K10" s="2"/>
      <c r="L10" s="2"/>
      <c r="M10" s="2"/>
      <c r="N10" s="40"/>
      <c r="O10" t="s">
        <v>18</v>
      </c>
      <c r="P10" t="s">
        <v>135</v>
      </c>
      <c r="Q10" t="s">
        <v>116</v>
      </c>
      <c r="R10">
        <v>12</v>
      </c>
      <c r="S10">
        <v>8</v>
      </c>
      <c r="T10" t="s">
        <v>136</v>
      </c>
    </row>
    <row r="11" spans="1:23" ht="15">
      <c r="A11" s="15">
        <v>6</v>
      </c>
      <c r="B11" s="32" t="s">
        <v>42</v>
      </c>
      <c r="C11" s="33" t="s">
        <v>47</v>
      </c>
      <c r="D11" s="35" t="s">
        <v>662</v>
      </c>
      <c r="E11" s="2"/>
      <c r="F11" s="2" t="s">
        <v>667</v>
      </c>
      <c r="G11" s="34"/>
      <c r="H11" s="2"/>
      <c r="I11" s="2"/>
      <c r="J11" s="34"/>
      <c r="K11" s="2"/>
      <c r="L11" s="2"/>
      <c r="M11" s="2"/>
      <c r="N11" s="40"/>
      <c r="O11" t="s">
        <v>115</v>
      </c>
      <c r="P11" t="s">
        <v>118</v>
      </c>
      <c r="Q11" t="s">
        <v>116</v>
      </c>
      <c r="R11">
        <v>12</v>
      </c>
      <c r="S11">
        <v>8</v>
      </c>
      <c r="T11" t="s">
        <v>117</v>
      </c>
      <c r="V11">
        <v>56</v>
      </c>
      <c r="W11">
        <v>8</v>
      </c>
    </row>
    <row r="12" spans="1:20" ht="15">
      <c r="A12" s="2"/>
      <c r="B12" s="8"/>
      <c r="C12" s="2"/>
      <c r="D12" s="2"/>
      <c r="E12" s="2"/>
      <c r="F12" s="2"/>
      <c r="G12" s="34"/>
      <c r="H12" s="33" t="s">
        <v>673</v>
      </c>
      <c r="I12" s="33"/>
      <c r="J12" s="35"/>
      <c r="K12" s="2"/>
      <c r="L12" s="2"/>
      <c r="M12" s="2"/>
      <c r="N12" s="40"/>
      <c r="O12" t="s">
        <v>84</v>
      </c>
      <c r="P12" t="s">
        <v>209</v>
      </c>
      <c r="Q12" t="s">
        <v>210</v>
      </c>
      <c r="R12">
        <v>12</v>
      </c>
      <c r="S12">
        <v>8</v>
      </c>
      <c r="T12" t="s">
        <v>211</v>
      </c>
    </row>
    <row r="13" spans="1:22" ht="15">
      <c r="A13" s="15">
        <v>7</v>
      </c>
      <c r="B13" s="32" t="s">
        <v>237</v>
      </c>
      <c r="C13" s="33" t="s">
        <v>237</v>
      </c>
      <c r="D13" s="33" t="s">
        <v>127</v>
      </c>
      <c r="E13" s="2"/>
      <c r="F13" s="2"/>
      <c r="G13" s="34"/>
      <c r="H13" s="2"/>
      <c r="I13" s="2" t="s">
        <v>681</v>
      </c>
      <c r="J13" s="2"/>
      <c r="K13" s="2"/>
      <c r="L13" s="2"/>
      <c r="M13" s="2"/>
      <c r="N13" s="40"/>
      <c r="O13" t="s">
        <v>263</v>
      </c>
      <c r="P13" t="s">
        <v>249</v>
      </c>
      <c r="Q13" t="s">
        <v>127</v>
      </c>
      <c r="R13">
        <v>12</v>
      </c>
      <c r="S13">
        <v>8</v>
      </c>
      <c r="T13" t="s">
        <v>387</v>
      </c>
      <c r="V13">
        <v>85</v>
      </c>
    </row>
    <row r="14" spans="1:22" ht="15">
      <c r="A14" s="2"/>
      <c r="B14" s="8"/>
      <c r="C14" s="2"/>
      <c r="D14" s="34"/>
      <c r="E14" s="33" t="s">
        <v>674</v>
      </c>
      <c r="F14" s="36"/>
      <c r="G14" s="35"/>
      <c r="H14" s="2"/>
      <c r="I14" s="2"/>
      <c r="J14" s="2"/>
      <c r="K14" s="2"/>
      <c r="L14" s="2"/>
      <c r="M14" s="2"/>
      <c r="N14" s="40"/>
      <c r="O14" t="s">
        <v>239</v>
      </c>
      <c r="P14" t="s">
        <v>237</v>
      </c>
      <c r="Q14" t="s">
        <v>127</v>
      </c>
      <c r="R14">
        <v>12</v>
      </c>
      <c r="S14">
        <v>8</v>
      </c>
      <c r="T14" t="s">
        <v>240</v>
      </c>
      <c r="V14">
        <v>60</v>
      </c>
    </row>
    <row r="15" spans="1:20" ht="15">
      <c r="A15" s="15">
        <v>8</v>
      </c>
      <c r="B15" s="32" t="s">
        <v>122</v>
      </c>
      <c r="C15" s="33" t="s">
        <v>432</v>
      </c>
      <c r="D15" s="35" t="s">
        <v>292</v>
      </c>
      <c r="E15" s="2"/>
      <c r="F15" s="2" t="s">
        <v>668</v>
      </c>
      <c r="G15" s="2"/>
      <c r="H15" s="2"/>
      <c r="I15" s="2"/>
      <c r="J15" s="2"/>
      <c r="K15" s="2"/>
      <c r="L15" s="2"/>
      <c r="M15" s="2"/>
      <c r="N15" s="40"/>
      <c r="O15" t="s">
        <v>247</v>
      </c>
      <c r="P15" t="s">
        <v>248</v>
      </c>
      <c r="Q15" t="s">
        <v>127</v>
      </c>
      <c r="R15">
        <v>12</v>
      </c>
      <c r="S15">
        <v>8</v>
      </c>
      <c r="T15" t="s">
        <v>419</v>
      </c>
    </row>
    <row r="16" spans="1:22" ht="15">
      <c r="A16" s="15">
        <v>9</v>
      </c>
      <c r="B16" s="32" t="s">
        <v>139</v>
      </c>
      <c r="C16" s="33" t="s">
        <v>123</v>
      </c>
      <c r="D16" s="33" t="s">
        <v>116</v>
      </c>
      <c r="E16" s="2"/>
      <c r="F16" s="2"/>
      <c r="G16" s="2"/>
      <c r="H16" s="2"/>
      <c r="I16" s="2"/>
      <c r="J16" s="2"/>
      <c r="K16" s="33" t="s">
        <v>678</v>
      </c>
      <c r="L16" s="33"/>
      <c r="M16" s="35"/>
      <c r="N16" s="40"/>
      <c r="O16" t="s">
        <v>220</v>
      </c>
      <c r="P16" t="s">
        <v>221</v>
      </c>
      <c r="Q16" t="s">
        <v>127</v>
      </c>
      <c r="R16">
        <v>12</v>
      </c>
      <c r="S16">
        <v>8</v>
      </c>
      <c r="T16" t="s">
        <v>130</v>
      </c>
      <c r="V16">
        <v>91</v>
      </c>
    </row>
    <row r="17" spans="1:22" ht="15">
      <c r="A17" s="2"/>
      <c r="B17" s="8"/>
      <c r="C17" s="2"/>
      <c r="D17" s="34"/>
      <c r="E17" s="33" t="s">
        <v>675</v>
      </c>
      <c r="F17" s="33"/>
      <c r="G17" s="33"/>
      <c r="H17" s="2"/>
      <c r="I17" s="2"/>
      <c r="J17" s="2"/>
      <c r="K17" s="2"/>
      <c r="L17" s="2"/>
      <c r="M17" s="2"/>
      <c r="N17" s="40"/>
      <c r="O17" t="s">
        <v>185</v>
      </c>
      <c r="P17" t="s">
        <v>186</v>
      </c>
      <c r="Q17" t="s">
        <v>184</v>
      </c>
      <c r="R17">
        <v>12</v>
      </c>
      <c r="S17">
        <v>8</v>
      </c>
      <c r="T17" t="s">
        <v>187</v>
      </c>
      <c r="V17">
        <v>65</v>
      </c>
    </row>
    <row r="18" spans="1:20" ht="15">
      <c r="A18" s="15">
        <v>10</v>
      </c>
      <c r="B18" s="32" t="s">
        <v>162</v>
      </c>
      <c r="C18" s="33" t="s">
        <v>7</v>
      </c>
      <c r="D18" s="35" t="s">
        <v>302</v>
      </c>
      <c r="E18" s="2"/>
      <c r="F18" s="2" t="s">
        <v>669</v>
      </c>
      <c r="G18" s="34"/>
      <c r="H18" s="2"/>
      <c r="I18" s="2"/>
      <c r="J18" s="2"/>
      <c r="K18" s="2"/>
      <c r="L18" s="2"/>
      <c r="M18" s="2"/>
      <c r="N18" s="40"/>
      <c r="O18" t="s">
        <v>174</v>
      </c>
      <c r="P18" t="s">
        <v>175</v>
      </c>
      <c r="Q18" t="s">
        <v>176</v>
      </c>
      <c r="R18">
        <v>12</v>
      </c>
      <c r="S18">
        <v>8</v>
      </c>
      <c r="T18" t="s">
        <v>177</v>
      </c>
    </row>
    <row r="19" spans="1:20" ht="15">
      <c r="A19" s="2"/>
      <c r="B19" s="8"/>
      <c r="C19" s="2"/>
      <c r="D19" s="2"/>
      <c r="E19" s="2"/>
      <c r="F19" s="2"/>
      <c r="G19" s="34"/>
      <c r="H19" s="33" t="s">
        <v>675</v>
      </c>
      <c r="I19" s="33"/>
      <c r="J19" s="33"/>
      <c r="K19" s="2"/>
      <c r="L19" s="2"/>
      <c r="M19" s="2"/>
      <c r="N19" s="40"/>
      <c r="O19" t="s">
        <v>13</v>
      </c>
      <c r="P19" t="s">
        <v>30</v>
      </c>
      <c r="Q19" t="s">
        <v>31</v>
      </c>
      <c r="R19">
        <v>12</v>
      </c>
      <c r="S19">
        <v>8</v>
      </c>
      <c r="T19" t="s">
        <v>32</v>
      </c>
    </row>
    <row r="20" spans="1:22" ht="15">
      <c r="A20" s="15">
        <v>11</v>
      </c>
      <c r="B20" s="32" t="s">
        <v>212</v>
      </c>
      <c r="C20" s="33" t="s">
        <v>209</v>
      </c>
      <c r="D20" s="33" t="s">
        <v>448</v>
      </c>
      <c r="E20" s="2"/>
      <c r="F20" s="2"/>
      <c r="G20" s="34"/>
      <c r="H20" s="2"/>
      <c r="I20" s="2" t="s">
        <v>682</v>
      </c>
      <c r="J20" s="34"/>
      <c r="K20" s="2"/>
      <c r="L20" s="2"/>
      <c r="M20" s="2"/>
      <c r="N20" s="40"/>
      <c r="O20" t="s">
        <v>266</v>
      </c>
      <c r="P20" t="s">
        <v>170</v>
      </c>
      <c r="Q20" t="s">
        <v>31</v>
      </c>
      <c r="R20">
        <v>12</v>
      </c>
      <c r="S20">
        <v>8</v>
      </c>
      <c r="T20" t="s">
        <v>430</v>
      </c>
      <c r="V20">
        <v>92</v>
      </c>
    </row>
    <row r="21" spans="1:23" ht="15">
      <c r="A21" s="2"/>
      <c r="B21" s="8"/>
      <c r="C21" s="2"/>
      <c r="D21" s="34"/>
      <c r="E21" s="33" t="s">
        <v>676</v>
      </c>
      <c r="F21" s="33"/>
      <c r="G21" s="35"/>
      <c r="H21" s="2"/>
      <c r="I21" s="2"/>
      <c r="J21" s="34"/>
      <c r="K21" s="2"/>
      <c r="L21" s="2"/>
      <c r="M21" s="2"/>
      <c r="N21" s="40"/>
      <c r="O21" t="s">
        <v>110</v>
      </c>
      <c r="P21" t="s">
        <v>111</v>
      </c>
      <c r="Q21" t="s">
        <v>29</v>
      </c>
      <c r="R21">
        <v>12</v>
      </c>
      <c r="S21">
        <v>8</v>
      </c>
      <c r="T21" t="s">
        <v>112</v>
      </c>
      <c r="V21">
        <v>56</v>
      </c>
      <c r="W21">
        <v>7</v>
      </c>
    </row>
    <row r="22" spans="1:20" ht="15">
      <c r="A22" s="15">
        <v>12</v>
      </c>
      <c r="B22" s="32" t="s">
        <v>118</v>
      </c>
      <c r="C22" s="33" t="s">
        <v>119</v>
      </c>
      <c r="D22" s="35" t="s">
        <v>441</v>
      </c>
      <c r="E22" s="2"/>
      <c r="F22" s="22" t="s">
        <v>668</v>
      </c>
      <c r="G22" s="2"/>
      <c r="H22" s="2"/>
      <c r="I22" s="2"/>
      <c r="J22" s="34"/>
      <c r="K22" s="2"/>
      <c r="L22" s="2"/>
      <c r="M22" s="2"/>
      <c r="N22" s="40"/>
      <c r="O22" t="s">
        <v>113</v>
      </c>
      <c r="P22" t="s">
        <v>101</v>
      </c>
      <c r="Q22" t="s">
        <v>29</v>
      </c>
      <c r="R22">
        <v>12</v>
      </c>
      <c r="S22">
        <v>8</v>
      </c>
      <c r="T22" t="s">
        <v>114</v>
      </c>
    </row>
    <row r="23" spans="1:23" ht="15">
      <c r="A23" s="2"/>
      <c r="B23" s="8"/>
      <c r="C23" s="2"/>
      <c r="D23" s="2"/>
      <c r="E23" s="2"/>
      <c r="F23" s="2"/>
      <c r="G23" s="2"/>
      <c r="H23" s="2"/>
      <c r="I23" s="2"/>
      <c r="J23" s="34"/>
      <c r="K23" s="39" t="s">
        <v>678</v>
      </c>
      <c r="L23" s="33"/>
      <c r="M23" s="33"/>
      <c r="N23" s="40"/>
      <c r="O23" t="s">
        <v>105</v>
      </c>
      <c r="P23" t="s">
        <v>106</v>
      </c>
      <c r="Q23" t="s">
        <v>29</v>
      </c>
      <c r="R23">
        <v>12</v>
      </c>
      <c r="S23">
        <v>8</v>
      </c>
      <c r="T23" t="s">
        <v>107</v>
      </c>
      <c r="V23">
        <v>47</v>
      </c>
      <c r="W23">
        <v>6</v>
      </c>
    </row>
    <row r="24" spans="1:20" ht="15">
      <c r="A24" s="15">
        <v>13</v>
      </c>
      <c r="B24" s="32" t="s">
        <v>663</v>
      </c>
      <c r="C24" s="33" t="s">
        <v>36</v>
      </c>
      <c r="D24" s="33" t="s">
        <v>37</v>
      </c>
      <c r="E24" s="2"/>
      <c r="F24" s="2"/>
      <c r="G24" s="2"/>
      <c r="H24" s="2"/>
      <c r="I24" s="2"/>
      <c r="J24" s="34"/>
      <c r="K24" s="2"/>
      <c r="L24" s="22" t="s">
        <v>685</v>
      </c>
      <c r="M24" s="2"/>
      <c r="N24" s="2"/>
      <c r="O24" t="s">
        <v>46</v>
      </c>
      <c r="P24" t="s">
        <v>190</v>
      </c>
      <c r="Q24" t="s">
        <v>191</v>
      </c>
      <c r="R24">
        <v>12</v>
      </c>
      <c r="S24">
        <v>8</v>
      </c>
      <c r="T24" t="s">
        <v>192</v>
      </c>
    </row>
    <row r="25" spans="1:20" ht="15">
      <c r="A25" s="2"/>
      <c r="B25" s="8"/>
      <c r="C25" s="2"/>
      <c r="D25" s="34"/>
      <c r="E25" s="33" t="s">
        <v>677</v>
      </c>
      <c r="F25" s="33"/>
      <c r="G25" s="33"/>
      <c r="H25" s="2"/>
      <c r="I25" s="2"/>
      <c r="J25" s="34"/>
      <c r="K25" s="2"/>
      <c r="L25" s="2"/>
      <c r="M25" s="2"/>
      <c r="N25" s="2"/>
      <c r="O25" t="s">
        <v>121</v>
      </c>
      <c r="P25" t="s">
        <v>122</v>
      </c>
      <c r="Q25" t="s">
        <v>12</v>
      </c>
      <c r="R25">
        <v>12</v>
      </c>
      <c r="S25">
        <v>8</v>
      </c>
      <c r="T25" t="s">
        <v>433</v>
      </c>
    </row>
    <row r="26" spans="1:22" ht="15">
      <c r="A26" s="15">
        <v>14</v>
      </c>
      <c r="B26" s="32" t="s">
        <v>33</v>
      </c>
      <c r="C26" s="33" t="s">
        <v>30</v>
      </c>
      <c r="D26" s="35" t="s">
        <v>451</v>
      </c>
      <c r="E26" s="2"/>
      <c r="F26" s="2" t="s">
        <v>670</v>
      </c>
      <c r="G26" s="34"/>
      <c r="H26" s="2"/>
      <c r="I26" s="2"/>
      <c r="J26" s="34"/>
      <c r="K26" s="2"/>
      <c r="L26" s="2"/>
      <c r="M26" s="2"/>
      <c r="N26" s="2"/>
      <c r="O26" t="s">
        <v>81</v>
      </c>
      <c r="P26" t="s">
        <v>82</v>
      </c>
      <c r="Q26" t="s">
        <v>72</v>
      </c>
      <c r="R26">
        <v>12</v>
      </c>
      <c r="S26">
        <v>8</v>
      </c>
      <c r="T26" t="s">
        <v>83</v>
      </c>
      <c r="V26">
        <v>67</v>
      </c>
    </row>
    <row r="27" spans="1:22" ht="15">
      <c r="A27" s="2"/>
      <c r="B27" s="8"/>
      <c r="C27" s="2"/>
      <c r="D27" s="2"/>
      <c r="E27" s="2"/>
      <c r="F27" s="2"/>
      <c r="G27" s="34"/>
      <c r="H27" s="33" t="s">
        <v>678</v>
      </c>
      <c r="I27" s="33"/>
      <c r="J27" s="35"/>
      <c r="K27" s="2"/>
      <c r="L27" s="2"/>
      <c r="M27" s="2"/>
      <c r="N27" s="2"/>
      <c r="O27" t="s">
        <v>89</v>
      </c>
      <c r="P27" t="s">
        <v>82</v>
      </c>
      <c r="Q27" t="s">
        <v>72</v>
      </c>
      <c r="R27">
        <v>12</v>
      </c>
      <c r="S27">
        <v>8</v>
      </c>
      <c r="T27" t="s">
        <v>265</v>
      </c>
      <c r="V27">
        <v>57</v>
      </c>
    </row>
    <row r="28" spans="1:23" ht="15">
      <c r="A28" s="15">
        <v>15</v>
      </c>
      <c r="B28" s="32" t="s">
        <v>14</v>
      </c>
      <c r="C28" s="33" t="s">
        <v>475</v>
      </c>
      <c r="D28" s="33" t="s">
        <v>520</v>
      </c>
      <c r="E28" s="2"/>
      <c r="F28" s="2"/>
      <c r="G28" s="34"/>
      <c r="H28" s="2"/>
      <c r="I28" s="2" t="s">
        <v>683</v>
      </c>
      <c r="J28" s="2"/>
      <c r="K28" s="2"/>
      <c r="L28" s="2"/>
      <c r="M28" s="2"/>
      <c r="N28" s="2"/>
      <c r="O28" t="s">
        <v>84</v>
      </c>
      <c r="P28" t="s">
        <v>85</v>
      </c>
      <c r="Q28" t="s">
        <v>72</v>
      </c>
      <c r="R28">
        <v>12</v>
      </c>
      <c r="S28">
        <v>8</v>
      </c>
      <c r="T28" t="s">
        <v>86</v>
      </c>
      <c r="V28">
        <v>33</v>
      </c>
      <c r="W28">
        <v>5</v>
      </c>
    </row>
    <row r="29" spans="1:20" ht="15">
      <c r="A29" s="2"/>
      <c r="B29" s="8"/>
      <c r="C29" s="2"/>
      <c r="D29" s="34"/>
      <c r="E29" s="33" t="s">
        <v>678</v>
      </c>
      <c r="F29" s="36"/>
      <c r="G29" s="35"/>
      <c r="H29" s="2"/>
      <c r="I29" s="2"/>
      <c r="J29" s="2"/>
      <c r="K29" s="2"/>
      <c r="L29" s="2"/>
      <c r="M29" s="2"/>
      <c r="N29" s="2"/>
      <c r="O29" t="s">
        <v>70</v>
      </c>
      <c r="P29" t="s">
        <v>71</v>
      </c>
      <c r="Q29" t="s">
        <v>72</v>
      </c>
      <c r="R29">
        <v>12</v>
      </c>
      <c r="S29">
        <v>8</v>
      </c>
      <c r="T29" t="s">
        <v>73</v>
      </c>
    </row>
    <row r="30" spans="1:20" ht="15.75" thickBot="1">
      <c r="A30" s="15">
        <v>16</v>
      </c>
      <c r="B30" s="32" t="s">
        <v>664</v>
      </c>
      <c r="C30" s="33" t="s">
        <v>79</v>
      </c>
      <c r="D30" s="35" t="s">
        <v>72</v>
      </c>
      <c r="E30" s="2"/>
      <c r="F30" s="2" t="s">
        <v>679</v>
      </c>
      <c r="G30" s="2"/>
      <c r="H30" s="2"/>
      <c r="I30" s="2"/>
      <c r="J30" s="2"/>
      <c r="K30" s="2"/>
      <c r="L30" s="2"/>
      <c r="M30" s="2"/>
      <c r="N30" s="2"/>
      <c r="O30" t="s">
        <v>38</v>
      </c>
      <c r="P30" t="s">
        <v>39</v>
      </c>
      <c r="Q30" t="s">
        <v>37</v>
      </c>
      <c r="R30">
        <v>12</v>
      </c>
      <c r="S30">
        <v>8</v>
      </c>
      <c r="T30" t="s">
        <v>40</v>
      </c>
    </row>
    <row r="31" spans="1:20" ht="15.75">
      <c r="A31" s="2"/>
      <c r="B31" s="2"/>
      <c r="C31" s="22"/>
      <c r="D31" s="2"/>
      <c r="E31" s="2"/>
      <c r="F31" s="2"/>
      <c r="G31" s="2"/>
      <c r="H31" s="2"/>
      <c r="I31" s="2"/>
      <c r="J31" s="2"/>
      <c r="K31" s="2"/>
      <c r="L31" s="29" t="s">
        <v>391</v>
      </c>
      <c r="M31" s="3"/>
      <c r="N31" s="30" t="s">
        <v>434</v>
      </c>
      <c r="O31" t="s">
        <v>121</v>
      </c>
      <c r="P31" t="s">
        <v>203</v>
      </c>
      <c r="Q31" t="s">
        <v>37</v>
      </c>
      <c r="R31">
        <v>12</v>
      </c>
      <c r="S31">
        <v>8</v>
      </c>
      <c r="T31" t="s">
        <v>204</v>
      </c>
    </row>
    <row r="32" spans="1:23" ht="16.5" thickBot="1">
      <c r="A32" s="2"/>
      <c r="B32" s="4" t="s">
        <v>271</v>
      </c>
      <c r="C32" s="20"/>
      <c r="D32" s="2"/>
      <c r="E32" s="2"/>
      <c r="F32" s="2"/>
      <c r="G32" s="2"/>
      <c r="H32" s="2"/>
      <c r="I32" s="2"/>
      <c r="J32" s="2"/>
      <c r="K32" s="2"/>
      <c r="L32" s="5">
        <v>39424</v>
      </c>
      <c r="M32" s="6"/>
      <c r="N32" s="31" t="s">
        <v>373</v>
      </c>
      <c r="O32" t="s">
        <v>18</v>
      </c>
      <c r="P32" t="s">
        <v>2</v>
      </c>
      <c r="Q32" t="s">
        <v>19</v>
      </c>
      <c r="R32">
        <v>12</v>
      </c>
      <c r="S32">
        <v>8</v>
      </c>
      <c r="T32" t="s">
        <v>24</v>
      </c>
      <c r="V32">
        <v>8</v>
      </c>
      <c r="W32">
        <v>1</v>
      </c>
    </row>
    <row r="33" spans="1:14" ht="15">
      <c r="A33" s="2"/>
      <c r="B33" s="2"/>
      <c r="C33" s="2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>
      <c r="A34" s="2"/>
      <c r="B34" s="2"/>
      <c r="C34" s="2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6.5" thickBot="1">
      <c r="A35" s="7" t="s">
        <v>306</v>
      </c>
      <c r="B35" s="8"/>
      <c r="C35" s="26"/>
      <c r="D35" s="8"/>
      <c r="E35" s="8">
        <v>1</v>
      </c>
      <c r="F35" s="8">
        <v>2</v>
      </c>
      <c r="G35" s="8">
        <v>3</v>
      </c>
      <c r="H35" s="8">
        <v>4</v>
      </c>
      <c r="I35" s="9" t="s">
        <v>272</v>
      </c>
      <c r="J35" s="9" t="s">
        <v>273</v>
      </c>
      <c r="K35" s="9"/>
      <c r="L35" s="9"/>
      <c r="M35" s="8"/>
      <c r="N35" s="8"/>
    </row>
    <row r="36" spans="1:14" ht="15">
      <c r="A36" s="10">
        <v>1</v>
      </c>
      <c r="B36" s="11" t="s">
        <v>2</v>
      </c>
      <c r="C36" s="23" t="s">
        <v>436</v>
      </c>
      <c r="D36" s="12" t="s">
        <v>19</v>
      </c>
      <c r="E36" s="78"/>
      <c r="F36" s="79" t="s">
        <v>494</v>
      </c>
      <c r="G36" s="79" t="s">
        <v>493</v>
      </c>
      <c r="H36" s="80" t="s">
        <v>493</v>
      </c>
      <c r="I36" s="81" t="s">
        <v>494</v>
      </c>
      <c r="J36" s="80" t="s">
        <v>374</v>
      </c>
      <c r="K36" s="2"/>
      <c r="L36" s="2"/>
      <c r="M36" s="2"/>
      <c r="N36" s="2"/>
    </row>
    <row r="37" spans="1:14" ht="15">
      <c r="A37" s="13">
        <v>2</v>
      </c>
      <c r="B37" s="14" t="s">
        <v>248</v>
      </c>
      <c r="C37" s="24" t="s">
        <v>214</v>
      </c>
      <c r="D37" s="16" t="s">
        <v>424</v>
      </c>
      <c r="E37" s="82" t="s">
        <v>496</v>
      </c>
      <c r="F37" s="83"/>
      <c r="G37" s="84" t="s">
        <v>284</v>
      </c>
      <c r="H37" s="85" t="s">
        <v>494</v>
      </c>
      <c r="I37" s="82" t="s">
        <v>288</v>
      </c>
      <c r="J37" s="85" t="s">
        <v>376</v>
      </c>
      <c r="K37" s="2"/>
      <c r="L37" s="2"/>
      <c r="M37" s="2"/>
      <c r="N37" s="2"/>
    </row>
    <row r="38" spans="1:14" ht="15">
      <c r="A38" s="13">
        <v>3</v>
      </c>
      <c r="B38" s="14" t="s">
        <v>212</v>
      </c>
      <c r="C38" s="24" t="s">
        <v>209</v>
      </c>
      <c r="D38" s="16" t="s">
        <v>448</v>
      </c>
      <c r="E38" s="82" t="s">
        <v>284</v>
      </c>
      <c r="F38" s="84" t="s">
        <v>493</v>
      </c>
      <c r="G38" s="83"/>
      <c r="H38" s="85" t="s">
        <v>517</v>
      </c>
      <c r="I38" s="82" t="s">
        <v>495</v>
      </c>
      <c r="J38" s="85" t="s">
        <v>375</v>
      </c>
      <c r="K38" s="2"/>
      <c r="L38" s="2"/>
      <c r="M38" s="2"/>
      <c r="N38" s="2"/>
    </row>
    <row r="39" spans="1:14" ht="15.75" thickBot="1">
      <c r="A39" s="17">
        <v>4</v>
      </c>
      <c r="B39" s="18" t="s">
        <v>175</v>
      </c>
      <c r="C39" s="25" t="s">
        <v>178</v>
      </c>
      <c r="D39" s="19" t="s">
        <v>176</v>
      </c>
      <c r="E39" s="86" t="s">
        <v>284</v>
      </c>
      <c r="F39" s="87" t="s">
        <v>496</v>
      </c>
      <c r="G39" s="87" t="s">
        <v>286</v>
      </c>
      <c r="H39" s="88"/>
      <c r="I39" s="86" t="s">
        <v>496</v>
      </c>
      <c r="J39" s="89" t="s">
        <v>377</v>
      </c>
      <c r="K39" s="2"/>
      <c r="L39" s="2"/>
      <c r="M39" s="2"/>
      <c r="N39" s="2"/>
    </row>
    <row r="40" spans="1:14" ht="15">
      <c r="A40" s="27"/>
      <c r="B40" s="27"/>
      <c r="C40" s="28"/>
      <c r="D40" s="27"/>
      <c r="E40" s="90"/>
      <c r="F40" s="90"/>
      <c r="G40" s="90"/>
      <c r="H40" s="90"/>
      <c r="I40" s="90"/>
      <c r="J40" s="90"/>
      <c r="K40" s="2"/>
      <c r="L40" s="2"/>
      <c r="M40" s="2"/>
      <c r="N40" s="2"/>
    </row>
    <row r="41" spans="1:14" ht="15">
      <c r="A41" s="27"/>
      <c r="B41" s="27"/>
      <c r="C41" s="28"/>
      <c r="D41" s="27"/>
      <c r="E41" s="90"/>
      <c r="F41" s="90"/>
      <c r="G41" s="90"/>
      <c r="H41" s="90"/>
      <c r="I41" s="90"/>
      <c r="J41" s="90"/>
      <c r="K41" s="2"/>
      <c r="L41" s="2"/>
      <c r="M41" s="2"/>
      <c r="N41" s="2"/>
    </row>
    <row r="42" spans="1:14" ht="15">
      <c r="A42" s="27"/>
      <c r="B42" s="27"/>
      <c r="C42" s="28"/>
      <c r="D42" s="27"/>
      <c r="E42" s="90"/>
      <c r="F42" s="90"/>
      <c r="G42" s="90"/>
      <c r="H42" s="90"/>
      <c r="I42" s="90"/>
      <c r="J42" s="90"/>
      <c r="K42" s="2"/>
      <c r="L42" s="2"/>
      <c r="M42" s="2"/>
      <c r="N42" s="2"/>
    </row>
    <row r="43" spans="1:14" ht="15">
      <c r="A43" s="2"/>
      <c r="B43" s="2"/>
      <c r="C43" s="22"/>
      <c r="D43" s="2"/>
      <c r="E43" s="26"/>
      <c r="F43" s="26"/>
      <c r="G43" s="26"/>
      <c r="H43" s="26"/>
      <c r="I43" s="26"/>
      <c r="J43" s="26"/>
      <c r="K43" s="2"/>
      <c r="L43" s="2"/>
      <c r="M43" s="2"/>
      <c r="N43" s="2"/>
    </row>
    <row r="44" spans="1:14" ht="15">
      <c r="A44" s="2"/>
      <c r="B44" s="2"/>
      <c r="C44" s="22"/>
      <c r="D44" s="2"/>
      <c r="E44" s="26" t="s">
        <v>274</v>
      </c>
      <c r="F44" s="26" t="s">
        <v>275</v>
      </c>
      <c r="G44" s="26" t="s">
        <v>276</v>
      </c>
      <c r="H44" s="26" t="s">
        <v>277</v>
      </c>
      <c r="I44" s="26" t="s">
        <v>278</v>
      </c>
      <c r="J44" s="26"/>
      <c r="K44" s="2" t="s">
        <v>279</v>
      </c>
      <c r="L44" s="2"/>
      <c r="M44" s="2"/>
      <c r="N44" s="2"/>
    </row>
    <row r="45" spans="1:14" ht="15.75">
      <c r="A45" s="2"/>
      <c r="B45" s="2"/>
      <c r="C45" s="20" t="s">
        <v>284</v>
      </c>
      <c r="D45" s="2"/>
      <c r="E45" s="84" t="s">
        <v>514</v>
      </c>
      <c r="F45" s="84" t="s">
        <v>501</v>
      </c>
      <c r="G45" s="84" t="s">
        <v>501</v>
      </c>
      <c r="H45" s="84" t="s">
        <v>498</v>
      </c>
      <c r="I45" s="84"/>
      <c r="J45" s="26"/>
      <c r="K45" s="2">
        <v>4</v>
      </c>
      <c r="L45" s="2"/>
      <c r="M45" s="2"/>
      <c r="N45" s="2"/>
    </row>
    <row r="46" spans="1:14" ht="15.75">
      <c r="A46" s="2"/>
      <c r="B46" s="2"/>
      <c r="C46" s="20" t="s">
        <v>281</v>
      </c>
      <c r="D46" s="2"/>
      <c r="E46" s="84" t="s">
        <v>504</v>
      </c>
      <c r="F46" s="84" t="s">
        <v>762</v>
      </c>
      <c r="G46" s="84" t="s">
        <v>762</v>
      </c>
      <c r="H46" s="84"/>
      <c r="I46" s="84"/>
      <c r="J46" s="26"/>
      <c r="K46" s="2">
        <v>3</v>
      </c>
      <c r="L46" s="2"/>
      <c r="M46" s="2"/>
      <c r="N46" s="2"/>
    </row>
    <row r="47" spans="1:14" ht="15.75">
      <c r="A47" s="2"/>
      <c r="B47" s="2"/>
      <c r="C47" s="20" t="s">
        <v>282</v>
      </c>
      <c r="D47" s="2"/>
      <c r="E47" s="84" t="s">
        <v>511</v>
      </c>
      <c r="F47" s="84" t="s">
        <v>502</v>
      </c>
      <c r="G47" s="84" t="s">
        <v>504</v>
      </c>
      <c r="H47" s="84" t="s">
        <v>503</v>
      </c>
      <c r="I47" s="84"/>
      <c r="J47" s="26"/>
      <c r="K47" s="2">
        <v>2</v>
      </c>
      <c r="L47" s="2"/>
      <c r="M47" s="2"/>
      <c r="N47" s="2"/>
    </row>
    <row r="48" spans="1:14" ht="15.75">
      <c r="A48" s="2"/>
      <c r="B48" s="2"/>
      <c r="C48" s="20" t="s">
        <v>286</v>
      </c>
      <c r="D48" s="2"/>
      <c r="E48" s="84" t="s">
        <v>509</v>
      </c>
      <c r="F48" s="84" t="s">
        <v>503</v>
      </c>
      <c r="G48" s="84" t="s">
        <v>509</v>
      </c>
      <c r="H48" s="84" t="s">
        <v>515</v>
      </c>
      <c r="I48" s="84"/>
      <c r="J48" s="26"/>
      <c r="K48" s="2">
        <v>1</v>
      </c>
      <c r="L48" s="2"/>
      <c r="M48" s="2"/>
      <c r="N48" s="2"/>
    </row>
    <row r="49" spans="1:14" ht="15.75">
      <c r="A49" s="2"/>
      <c r="B49" s="2"/>
      <c r="C49" s="20" t="s">
        <v>288</v>
      </c>
      <c r="D49" s="2"/>
      <c r="E49" s="84" t="s">
        <v>500</v>
      </c>
      <c r="F49" s="84" t="s">
        <v>511</v>
      </c>
      <c r="G49" s="84" t="s">
        <v>500</v>
      </c>
      <c r="H49" s="84"/>
      <c r="I49" s="84"/>
      <c r="J49" s="26"/>
      <c r="K49" s="2">
        <v>4</v>
      </c>
      <c r="L49" s="2"/>
      <c r="M49" s="2"/>
      <c r="N49" s="2"/>
    </row>
    <row r="50" spans="1:14" ht="15.75">
      <c r="A50" s="2"/>
      <c r="B50" s="2"/>
      <c r="C50" s="20" t="s">
        <v>289</v>
      </c>
      <c r="D50" s="2"/>
      <c r="E50" s="84" t="s">
        <v>500</v>
      </c>
      <c r="F50" s="84" t="s">
        <v>508</v>
      </c>
      <c r="G50" s="84" t="s">
        <v>503</v>
      </c>
      <c r="H50" s="84" t="s">
        <v>507</v>
      </c>
      <c r="I50" s="84" t="s">
        <v>499</v>
      </c>
      <c r="J50" s="26"/>
      <c r="K50" s="2">
        <v>2</v>
      </c>
      <c r="L50" s="2"/>
      <c r="M50" s="2"/>
      <c r="N50" s="2"/>
    </row>
    <row r="51" spans="1:14" ht="15">
      <c r="A51" s="2"/>
      <c r="B51" s="2"/>
      <c r="C51" s="2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>
      <c r="A52" s="2"/>
      <c r="B52" s="2"/>
      <c r="C52" s="2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>
      <c r="A53" s="2"/>
      <c r="B53" s="2"/>
      <c r="C53" s="2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>
      <c r="A54" s="2"/>
      <c r="B54" s="2"/>
      <c r="C54" s="2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2"/>
      <c r="B55" s="2"/>
      <c r="C55" s="2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>
      <c r="A56" s="2"/>
      <c r="B56" s="2"/>
      <c r="C56" s="2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thickBot="1">
      <c r="A57" s="2"/>
      <c r="B57" s="2"/>
      <c r="C57" s="22"/>
      <c r="D57" s="2"/>
      <c r="E57" s="2"/>
      <c r="F57" s="2"/>
      <c r="G57" s="2"/>
      <c r="H57" s="2"/>
      <c r="I57" s="2"/>
      <c r="J57" s="2"/>
      <c r="K57" s="21"/>
      <c r="L57" s="21"/>
      <c r="M57" s="21"/>
      <c r="N57" s="2"/>
    </row>
    <row r="58" spans="1:14" ht="15.75">
      <c r="A58" s="2"/>
      <c r="B58" s="2"/>
      <c r="C58" s="22"/>
      <c r="D58" s="2"/>
      <c r="E58" s="2"/>
      <c r="F58" s="2"/>
      <c r="G58" s="2"/>
      <c r="H58" s="2"/>
      <c r="I58" s="2"/>
      <c r="J58" s="2"/>
      <c r="K58" s="4" t="s">
        <v>279</v>
      </c>
      <c r="L58" s="2"/>
      <c r="M58" s="2"/>
      <c r="N58" s="2"/>
    </row>
    <row r="59" spans="1:14" ht="15">
      <c r="A59" s="2"/>
      <c r="B59" s="2"/>
      <c r="C59" s="2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 thickBot="1">
      <c r="A60" s="2"/>
      <c r="B60" s="2"/>
      <c r="C60" s="2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/>
      <c r="B61" s="2"/>
      <c r="C61" s="22"/>
      <c r="D61" s="2"/>
      <c r="E61" s="2"/>
      <c r="F61" s="2"/>
      <c r="G61" s="2"/>
      <c r="H61" s="2"/>
      <c r="I61" s="2"/>
      <c r="J61" s="2"/>
      <c r="K61" s="2"/>
      <c r="L61" s="29" t="s">
        <v>391</v>
      </c>
      <c r="M61" s="3"/>
      <c r="N61" s="30" t="s">
        <v>434</v>
      </c>
    </row>
    <row r="62" spans="1:14" ht="16.5" thickBot="1">
      <c r="A62" s="2"/>
      <c r="B62" s="4" t="s">
        <v>271</v>
      </c>
      <c r="C62" s="20"/>
      <c r="D62" s="2"/>
      <c r="E62" s="2"/>
      <c r="F62" s="2"/>
      <c r="G62" s="2"/>
      <c r="H62" s="2"/>
      <c r="I62" s="2"/>
      <c r="J62" s="2"/>
      <c r="K62" s="2"/>
      <c r="L62" s="5">
        <v>39424</v>
      </c>
      <c r="M62" s="6"/>
      <c r="N62" s="31" t="s">
        <v>373</v>
      </c>
    </row>
    <row r="63" spans="1:14" ht="15">
      <c r="A63" s="2"/>
      <c r="B63" s="2"/>
      <c r="C63" s="2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>
      <c r="A64" s="2"/>
      <c r="B64" s="2"/>
      <c r="C64" s="2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6.5" thickBot="1">
      <c r="A65" s="7" t="s">
        <v>307</v>
      </c>
      <c r="B65" s="8"/>
      <c r="C65" s="26"/>
      <c r="D65" s="8"/>
      <c r="E65" s="8">
        <v>1</v>
      </c>
      <c r="F65" s="8">
        <v>2</v>
      </c>
      <c r="G65" s="8">
        <v>3</v>
      </c>
      <c r="H65" s="8">
        <v>4</v>
      </c>
      <c r="I65" s="9" t="s">
        <v>272</v>
      </c>
      <c r="J65" s="9" t="s">
        <v>273</v>
      </c>
      <c r="K65" s="9"/>
      <c r="L65" s="9"/>
      <c r="M65" s="8"/>
      <c r="N65" s="8"/>
    </row>
    <row r="66" spans="1:14" ht="15">
      <c r="A66" s="10">
        <v>1</v>
      </c>
      <c r="B66" s="11" t="s">
        <v>386</v>
      </c>
      <c r="C66" s="23" t="s">
        <v>388</v>
      </c>
      <c r="D66" s="12" t="s">
        <v>437</v>
      </c>
      <c r="E66" s="78"/>
      <c r="F66" s="79" t="s">
        <v>286</v>
      </c>
      <c r="G66" s="79" t="s">
        <v>493</v>
      </c>
      <c r="H66" s="80" t="s">
        <v>517</v>
      </c>
      <c r="I66" s="81" t="s">
        <v>495</v>
      </c>
      <c r="J66" s="80" t="s">
        <v>375</v>
      </c>
      <c r="K66" s="2"/>
      <c r="L66" s="2"/>
      <c r="M66" s="2"/>
      <c r="N66" s="2"/>
    </row>
    <row r="67" spans="1:14" ht="15">
      <c r="A67" s="13">
        <v>2</v>
      </c>
      <c r="B67" s="14" t="s">
        <v>249</v>
      </c>
      <c r="C67" s="24" t="s">
        <v>257</v>
      </c>
      <c r="D67" s="16" t="s">
        <v>127</v>
      </c>
      <c r="E67" s="82" t="s">
        <v>517</v>
      </c>
      <c r="F67" s="83"/>
      <c r="G67" s="84" t="s">
        <v>496</v>
      </c>
      <c r="H67" s="85" t="s">
        <v>494</v>
      </c>
      <c r="I67" s="82" t="s">
        <v>495</v>
      </c>
      <c r="J67" s="85" t="s">
        <v>376</v>
      </c>
      <c r="K67" s="2"/>
      <c r="L67" s="2"/>
      <c r="M67" s="2"/>
      <c r="N67" s="2"/>
    </row>
    <row r="68" spans="1:14" ht="15">
      <c r="A68" s="13">
        <v>3</v>
      </c>
      <c r="B68" s="14" t="s">
        <v>443</v>
      </c>
      <c r="C68" s="24" t="s">
        <v>79</v>
      </c>
      <c r="D68" s="16" t="s">
        <v>72</v>
      </c>
      <c r="E68" s="82" t="s">
        <v>284</v>
      </c>
      <c r="F68" s="84" t="s">
        <v>494</v>
      </c>
      <c r="G68" s="83"/>
      <c r="H68" s="85" t="s">
        <v>493</v>
      </c>
      <c r="I68" s="82" t="s">
        <v>495</v>
      </c>
      <c r="J68" s="85" t="s">
        <v>374</v>
      </c>
      <c r="K68" s="2"/>
      <c r="L68" s="2"/>
      <c r="M68" s="2"/>
      <c r="N68" s="2"/>
    </row>
    <row r="69" spans="1:14" ht="15.75" thickBot="1">
      <c r="A69" s="17">
        <v>4</v>
      </c>
      <c r="B69" s="18" t="s">
        <v>23</v>
      </c>
      <c r="C69" s="25" t="s">
        <v>27</v>
      </c>
      <c r="D69" s="19" t="s">
        <v>260</v>
      </c>
      <c r="E69" s="86" t="s">
        <v>286</v>
      </c>
      <c r="F69" s="87" t="s">
        <v>496</v>
      </c>
      <c r="G69" s="87" t="s">
        <v>284</v>
      </c>
      <c r="H69" s="88"/>
      <c r="I69" s="86" t="s">
        <v>496</v>
      </c>
      <c r="J69" s="89" t="s">
        <v>377</v>
      </c>
      <c r="K69" s="2"/>
      <c r="L69" s="2"/>
      <c r="M69" s="2"/>
      <c r="N69" s="2"/>
    </row>
    <row r="70" spans="1:14" ht="15">
      <c r="A70" s="27"/>
      <c r="B70" s="27"/>
      <c r="C70" s="28"/>
      <c r="D70" s="27"/>
      <c r="E70" s="90"/>
      <c r="F70" s="90"/>
      <c r="G70" s="90"/>
      <c r="H70" s="90"/>
      <c r="I70" s="90"/>
      <c r="J70" s="90"/>
      <c r="K70" s="2"/>
      <c r="L70" s="2"/>
      <c r="M70" s="2"/>
      <c r="N70" s="2"/>
    </row>
    <row r="71" spans="1:14" ht="15">
      <c r="A71" s="27"/>
      <c r="B71" s="27"/>
      <c r="C71" s="28"/>
      <c r="D71" s="27"/>
      <c r="E71" s="90"/>
      <c r="F71" s="90"/>
      <c r="G71" s="90"/>
      <c r="H71" s="90"/>
      <c r="I71" s="90"/>
      <c r="J71" s="90"/>
      <c r="K71" s="2"/>
      <c r="L71" s="2"/>
      <c r="M71" s="2"/>
      <c r="N71" s="2"/>
    </row>
    <row r="72" spans="1:14" ht="15">
      <c r="A72" s="27"/>
      <c r="B72" s="27"/>
      <c r="C72" s="28"/>
      <c r="D72" s="27"/>
      <c r="E72" s="90"/>
      <c r="F72" s="90"/>
      <c r="G72" s="90"/>
      <c r="H72" s="90"/>
      <c r="I72" s="90"/>
      <c r="J72" s="90"/>
      <c r="K72" s="2"/>
      <c r="L72" s="2"/>
      <c r="M72" s="2"/>
      <c r="N72" s="2"/>
    </row>
    <row r="73" spans="1:14" ht="15">
      <c r="A73" s="2"/>
      <c r="B73" s="2"/>
      <c r="C73" s="22"/>
      <c r="D73" s="2"/>
      <c r="E73" s="26"/>
      <c r="F73" s="26"/>
      <c r="G73" s="26"/>
      <c r="H73" s="26"/>
      <c r="I73" s="26"/>
      <c r="J73" s="26"/>
      <c r="K73" s="2"/>
      <c r="L73" s="2"/>
      <c r="M73" s="2"/>
      <c r="N73" s="2"/>
    </row>
    <row r="74" spans="1:14" ht="15">
      <c r="A74" s="2"/>
      <c r="B74" s="2"/>
      <c r="C74" s="22"/>
      <c r="D74" s="2"/>
      <c r="E74" s="26" t="s">
        <v>274</v>
      </c>
      <c r="F74" s="26" t="s">
        <v>275</v>
      </c>
      <c r="G74" s="26" t="s">
        <v>276</v>
      </c>
      <c r="H74" s="26" t="s">
        <v>277</v>
      </c>
      <c r="I74" s="26" t="s">
        <v>278</v>
      </c>
      <c r="J74" s="26"/>
      <c r="K74" s="2" t="s">
        <v>279</v>
      </c>
      <c r="L74" s="2"/>
      <c r="M74" s="2"/>
      <c r="N74" s="2"/>
    </row>
    <row r="75" spans="1:14" ht="15.75">
      <c r="A75" s="2"/>
      <c r="B75" s="2"/>
      <c r="C75" s="20" t="s">
        <v>284</v>
      </c>
      <c r="D75" s="2"/>
      <c r="E75" s="84" t="s">
        <v>504</v>
      </c>
      <c r="F75" s="84" t="s">
        <v>511</v>
      </c>
      <c r="G75" s="84" t="s">
        <v>509</v>
      </c>
      <c r="H75" s="84" t="s">
        <v>503</v>
      </c>
      <c r="I75" s="84"/>
      <c r="J75" s="26"/>
      <c r="K75" s="2">
        <v>4</v>
      </c>
      <c r="L75" s="2"/>
      <c r="M75" s="2"/>
      <c r="N75" s="2"/>
    </row>
    <row r="76" spans="1:14" ht="15.75">
      <c r="A76" s="2"/>
      <c r="B76" s="2"/>
      <c r="C76" s="20" t="s">
        <v>281</v>
      </c>
      <c r="D76" s="2"/>
      <c r="E76" s="84" t="s">
        <v>500</v>
      </c>
      <c r="F76" s="84" t="s">
        <v>503</v>
      </c>
      <c r="G76" s="84" t="s">
        <v>499</v>
      </c>
      <c r="H76" s="84"/>
      <c r="I76" s="84"/>
      <c r="J76" s="26"/>
      <c r="K76" s="2">
        <v>3</v>
      </c>
      <c r="L76" s="2"/>
      <c r="M76" s="2"/>
      <c r="N76" s="2"/>
    </row>
    <row r="77" spans="1:14" ht="15.75">
      <c r="A77" s="2"/>
      <c r="B77" s="2"/>
      <c r="C77" s="20" t="s">
        <v>282</v>
      </c>
      <c r="D77" s="2"/>
      <c r="E77" s="84" t="s">
        <v>498</v>
      </c>
      <c r="F77" s="84" t="s">
        <v>514</v>
      </c>
      <c r="G77" s="84" t="s">
        <v>497</v>
      </c>
      <c r="H77" s="84" t="s">
        <v>506</v>
      </c>
      <c r="I77" s="84" t="s">
        <v>761</v>
      </c>
      <c r="J77" s="26"/>
      <c r="K77" s="2">
        <v>2</v>
      </c>
      <c r="L77" s="2"/>
      <c r="M77" s="2"/>
      <c r="N77" s="2"/>
    </row>
    <row r="78" spans="1:14" ht="15.75">
      <c r="A78" s="2"/>
      <c r="B78" s="2"/>
      <c r="C78" s="20" t="s">
        <v>286</v>
      </c>
      <c r="D78" s="2"/>
      <c r="E78" s="84" t="s">
        <v>524</v>
      </c>
      <c r="F78" s="84" t="s">
        <v>497</v>
      </c>
      <c r="G78" s="84" t="s">
        <v>509</v>
      </c>
      <c r="H78" s="84"/>
      <c r="I78" s="84"/>
      <c r="J78" s="26"/>
      <c r="K78" s="2">
        <v>1</v>
      </c>
      <c r="L78" s="2"/>
      <c r="M78" s="2"/>
      <c r="N78" s="2"/>
    </row>
    <row r="79" spans="1:14" ht="15.75">
      <c r="A79" s="2"/>
      <c r="B79" s="2"/>
      <c r="C79" s="20" t="s">
        <v>288</v>
      </c>
      <c r="D79" s="2"/>
      <c r="E79" s="84" t="s">
        <v>523</v>
      </c>
      <c r="F79" s="84" t="s">
        <v>498</v>
      </c>
      <c r="G79" s="84" t="s">
        <v>509</v>
      </c>
      <c r="H79" s="84" t="s">
        <v>503</v>
      </c>
      <c r="I79" s="84" t="s">
        <v>514</v>
      </c>
      <c r="J79" s="26"/>
      <c r="K79" s="2">
        <v>4</v>
      </c>
      <c r="L79" s="2"/>
      <c r="M79" s="2"/>
      <c r="N79" s="2"/>
    </row>
    <row r="80" spans="1:14" ht="15.75">
      <c r="A80" s="2"/>
      <c r="B80" s="2"/>
      <c r="C80" s="20" t="s">
        <v>289</v>
      </c>
      <c r="D80" s="2"/>
      <c r="E80" s="84" t="s">
        <v>503</v>
      </c>
      <c r="F80" s="84" t="s">
        <v>507</v>
      </c>
      <c r="G80" s="84" t="s">
        <v>500</v>
      </c>
      <c r="H80" s="84" t="s">
        <v>511</v>
      </c>
      <c r="I80" s="84"/>
      <c r="J80" s="26"/>
      <c r="K80" s="2">
        <v>2</v>
      </c>
      <c r="L80" s="2"/>
      <c r="M80" s="2"/>
      <c r="N80" s="2"/>
    </row>
    <row r="81" spans="1:14" ht="15">
      <c r="A81" s="2"/>
      <c r="B81" s="2"/>
      <c r="C81" s="2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>
      <c r="A82" s="2"/>
      <c r="B82" s="2"/>
      <c r="C82" s="2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2"/>
      <c r="B83" s="2"/>
      <c r="C83" s="2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>
      <c r="A84" s="2"/>
      <c r="B84" s="2"/>
      <c r="C84" s="2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>
      <c r="A85" s="2"/>
      <c r="B85" s="2"/>
      <c r="C85" s="2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>
      <c r="A86" s="2"/>
      <c r="B86" s="2"/>
      <c r="C86" s="2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 thickBot="1">
      <c r="A87" s="2"/>
      <c r="B87" s="2"/>
      <c r="C87" s="22"/>
      <c r="D87" s="2"/>
      <c r="E87" s="2"/>
      <c r="F87" s="2"/>
      <c r="G87" s="2"/>
      <c r="H87" s="2"/>
      <c r="I87" s="2"/>
      <c r="J87" s="2"/>
      <c r="K87" s="21"/>
      <c r="L87" s="21"/>
      <c r="M87" s="21"/>
      <c r="N87" s="2"/>
    </row>
    <row r="88" spans="1:14" ht="15.75">
      <c r="A88" s="2"/>
      <c r="B88" s="2"/>
      <c r="C88" s="22"/>
      <c r="D88" s="2"/>
      <c r="E88" s="2"/>
      <c r="F88" s="2"/>
      <c r="G88" s="2"/>
      <c r="H88" s="2"/>
      <c r="I88" s="2"/>
      <c r="J88" s="2"/>
      <c r="K88" s="4" t="s">
        <v>279</v>
      </c>
      <c r="L88" s="2"/>
      <c r="M88" s="2"/>
      <c r="N88" s="2"/>
    </row>
    <row r="89" spans="1:14" ht="15">
      <c r="A89" s="2"/>
      <c r="B89" s="2"/>
      <c r="C89" s="2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 thickBot="1">
      <c r="A90" s="2"/>
      <c r="B90" s="2"/>
      <c r="C90" s="2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2"/>
      <c r="B91" s="2"/>
      <c r="C91" s="22"/>
      <c r="D91" s="2"/>
      <c r="E91" s="2"/>
      <c r="F91" s="2"/>
      <c r="G91" s="2"/>
      <c r="H91" s="2"/>
      <c r="I91" s="2"/>
      <c r="J91" s="2"/>
      <c r="K91" s="2"/>
      <c r="L91" s="29" t="s">
        <v>391</v>
      </c>
      <c r="M91" s="3"/>
      <c r="N91" s="30" t="s">
        <v>434</v>
      </c>
    </row>
    <row r="92" spans="1:14" ht="16.5" thickBot="1">
      <c r="A92" s="2"/>
      <c r="B92" s="4" t="s">
        <v>271</v>
      </c>
      <c r="C92" s="20"/>
      <c r="D92" s="2"/>
      <c r="E92" s="2"/>
      <c r="F92" s="2"/>
      <c r="G92" s="2"/>
      <c r="H92" s="2"/>
      <c r="I92" s="2"/>
      <c r="J92" s="2"/>
      <c r="K92" s="2"/>
      <c r="L92" s="5">
        <v>39424</v>
      </c>
      <c r="M92" s="6"/>
      <c r="N92" s="31" t="s">
        <v>373</v>
      </c>
    </row>
    <row r="93" spans="1:14" ht="15">
      <c r="A93" s="2"/>
      <c r="B93" s="2"/>
      <c r="C93" s="2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>
      <c r="A94" s="2"/>
      <c r="B94" s="2"/>
      <c r="C94" s="2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6.5" thickBot="1">
      <c r="A95" s="7" t="s">
        <v>308</v>
      </c>
      <c r="B95" s="8"/>
      <c r="C95" s="26"/>
      <c r="D95" s="8"/>
      <c r="E95" s="8">
        <v>1</v>
      </c>
      <c r="F95" s="8">
        <v>2</v>
      </c>
      <c r="G95" s="8">
        <v>3</v>
      </c>
      <c r="H95" s="8">
        <v>4</v>
      </c>
      <c r="I95" s="9" t="s">
        <v>272</v>
      </c>
      <c r="J95" s="9" t="s">
        <v>273</v>
      </c>
      <c r="K95" s="9"/>
      <c r="L95" s="9"/>
      <c r="M95" s="8"/>
      <c r="N95" s="8"/>
    </row>
    <row r="96" spans="1:14" ht="15">
      <c r="A96" s="10">
        <v>1</v>
      </c>
      <c r="B96" s="11" t="s">
        <v>4</v>
      </c>
      <c r="C96" s="23" t="s">
        <v>438</v>
      </c>
      <c r="D96" s="12" t="s">
        <v>439</v>
      </c>
      <c r="E96" s="78"/>
      <c r="F96" s="79" t="s">
        <v>496</v>
      </c>
      <c r="G96" s="79" t="s">
        <v>493</v>
      </c>
      <c r="H96" s="80" t="s">
        <v>284</v>
      </c>
      <c r="I96" s="81" t="s">
        <v>288</v>
      </c>
      <c r="J96" s="80" t="s">
        <v>376</v>
      </c>
      <c r="K96" s="2"/>
      <c r="L96" s="2"/>
      <c r="M96" s="2"/>
      <c r="N96" s="2"/>
    </row>
    <row r="97" spans="1:14" ht="15">
      <c r="A97" s="13">
        <v>2</v>
      </c>
      <c r="B97" s="14" t="s">
        <v>14</v>
      </c>
      <c r="C97" s="24" t="s">
        <v>475</v>
      </c>
      <c r="D97" s="16" t="s">
        <v>520</v>
      </c>
      <c r="E97" s="82" t="s">
        <v>494</v>
      </c>
      <c r="F97" s="83"/>
      <c r="G97" s="84" t="s">
        <v>494</v>
      </c>
      <c r="H97" s="85" t="s">
        <v>286</v>
      </c>
      <c r="I97" s="82" t="s">
        <v>495</v>
      </c>
      <c r="J97" s="85" t="s">
        <v>375</v>
      </c>
      <c r="K97" s="2"/>
      <c r="L97" s="2"/>
      <c r="M97" s="2"/>
      <c r="N97" s="2"/>
    </row>
    <row r="98" spans="1:14" ht="15">
      <c r="A98" s="13">
        <v>3</v>
      </c>
      <c r="B98" s="14" t="s">
        <v>193</v>
      </c>
      <c r="C98" s="24" t="s">
        <v>190</v>
      </c>
      <c r="D98" s="16" t="s">
        <v>191</v>
      </c>
      <c r="E98" s="82" t="s">
        <v>284</v>
      </c>
      <c r="F98" s="84" t="s">
        <v>496</v>
      </c>
      <c r="G98" s="83"/>
      <c r="H98" s="85" t="s">
        <v>496</v>
      </c>
      <c r="I98" s="82" t="s">
        <v>496</v>
      </c>
      <c r="J98" s="85" t="s">
        <v>377</v>
      </c>
      <c r="K98" s="2"/>
      <c r="L98" s="2"/>
      <c r="M98" s="2"/>
      <c r="N98" s="2"/>
    </row>
    <row r="99" spans="1:14" ht="15.75" thickBot="1">
      <c r="A99" s="17">
        <v>4</v>
      </c>
      <c r="B99" s="18" t="s">
        <v>122</v>
      </c>
      <c r="C99" s="25" t="s">
        <v>432</v>
      </c>
      <c r="D99" s="19" t="s">
        <v>292</v>
      </c>
      <c r="E99" s="86" t="s">
        <v>493</v>
      </c>
      <c r="F99" s="87" t="s">
        <v>517</v>
      </c>
      <c r="G99" s="87" t="s">
        <v>494</v>
      </c>
      <c r="H99" s="88"/>
      <c r="I99" s="86" t="s">
        <v>494</v>
      </c>
      <c r="J99" s="89" t="s">
        <v>374</v>
      </c>
      <c r="K99" s="2"/>
      <c r="L99" s="2"/>
      <c r="M99" s="2"/>
      <c r="N99" s="2"/>
    </row>
    <row r="100" spans="1:14" ht="15">
      <c r="A100" s="27"/>
      <c r="B100" s="27"/>
      <c r="C100" s="28"/>
      <c r="D100" s="27"/>
      <c r="E100" s="90"/>
      <c r="F100" s="90"/>
      <c r="G100" s="90"/>
      <c r="H100" s="90"/>
      <c r="I100" s="90"/>
      <c r="J100" s="90"/>
      <c r="K100" s="2"/>
      <c r="L100" s="2"/>
      <c r="M100" s="2"/>
      <c r="N100" s="2"/>
    </row>
    <row r="101" spans="1:14" ht="15">
      <c r="A101" s="27"/>
      <c r="B101" s="27"/>
      <c r="C101" s="28"/>
      <c r="D101" s="27"/>
      <c r="E101" s="90"/>
      <c r="F101" s="90"/>
      <c r="G101" s="90"/>
      <c r="H101" s="90"/>
      <c r="I101" s="90"/>
      <c r="J101" s="90"/>
      <c r="K101" s="2"/>
      <c r="L101" s="2"/>
      <c r="M101" s="2"/>
      <c r="N101" s="2"/>
    </row>
    <row r="102" spans="1:14" ht="15">
      <c r="A102" s="27"/>
      <c r="B102" s="27"/>
      <c r="C102" s="28"/>
      <c r="D102" s="27"/>
      <c r="E102" s="90"/>
      <c r="F102" s="90"/>
      <c r="G102" s="90"/>
      <c r="H102" s="90"/>
      <c r="I102" s="90"/>
      <c r="J102" s="90"/>
      <c r="K102" s="2"/>
      <c r="L102" s="2"/>
      <c r="M102" s="2"/>
      <c r="N102" s="2"/>
    </row>
    <row r="103" spans="1:14" ht="15">
      <c r="A103" s="2"/>
      <c r="B103" s="2"/>
      <c r="C103" s="22"/>
      <c r="D103" s="2"/>
      <c r="E103" s="26"/>
      <c r="F103" s="26"/>
      <c r="G103" s="26"/>
      <c r="H103" s="26"/>
      <c r="I103" s="26"/>
      <c r="J103" s="26"/>
      <c r="K103" s="2"/>
      <c r="L103" s="2"/>
      <c r="M103" s="2"/>
      <c r="N103" s="2"/>
    </row>
    <row r="104" spans="1:14" ht="15">
      <c r="A104" s="2"/>
      <c r="B104" s="2"/>
      <c r="C104" s="22"/>
      <c r="D104" s="2"/>
      <c r="E104" s="26" t="s">
        <v>274</v>
      </c>
      <c r="F104" s="26" t="s">
        <v>275</v>
      </c>
      <c r="G104" s="26" t="s">
        <v>276</v>
      </c>
      <c r="H104" s="26" t="s">
        <v>277</v>
      </c>
      <c r="I104" s="26" t="s">
        <v>278</v>
      </c>
      <c r="J104" s="26"/>
      <c r="K104" s="2" t="s">
        <v>279</v>
      </c>
      <c r="L104" s="2"/>
      <c r="M104" s="2"/>
      <c r="N104" s="2"/>
    </row>
    <row r="105" spans="1:14" ht="15.75">
      <c r="A105" s="2"/>
      <c r="B105" s="2"/>
      <c r="C105" s="20" t="s">
        <v>284</v>
      </c>
      <c r="D105" s="2"/>
      <c r="E105" s="84" t="s">
        <v>504</v>
      </c>
      <c r="F105" s="84" t="s">
        <v>509</v>
      </c>
      <c r="G105" s="84" t="s">
        <v>501</v>
      </c>
      <c r="H105" s="84" t="s">
        <v>504</v>
      </c>
      <c r="I105" s="84"/>
      <c r="J105" s="26"/>
      <c r="K105" s="2">
        <v>4</v>
      </c>
      <c r="L105" s="2"/>
      <c r="M105" s="2"/>
      <c r="N105" s="2"/>
    </row>
    <row r="106" spans="1:14" ht="15.75">
      <c r="A106" s="2"/>
      <c r="B106" s="2"/>
      <c r="C106" s="20" t="s">
        <v>281</v>
      </c>
      <c r="D106" s="2"/>
      <c r="E106" s="84" t="s">
        <v>509</v>
      </c>
      <c r="F106" s="84" t="s">
        <v>503</v>
      </c>
      <c r="G106" s="84" t="s">
        <v>509</v>
      </c>
      <c r="H106" s="84" t="s">
        <v>525</v>
      </c>
      <c r="I106" s="84" t="s">
        <v>507</v>
      </c>
      <c r="J106" s="26"/>
      <c r="K106" s="2">
        <v>3</v>
      </c>
      <c r="L106" s="2"/>
      <c r="M106" s="2"/>
      <c r="N106" s="2"/>
    </row>
    <row r="107" spans="1:14" ht="15.75">
      <c r="A107" s="2"/>
      <c r="B107" s="2"/>
      <c r="C107" s="20" t="s">
        <v>282</v>
      </c>
      <c r="D107" s="2"/>
      <c r="E107" s="84" t="s">
        <v>507</v>
      </c>
      <c r="F107" s="84" t="s">
        <v>514</v>
      </c>
      <c r="G107" s="84" t="s">
        <v>497</v>
      </c>
      <c r="H107" s="84"/>
      <c r="I107" s="84"/>
      <c r="J107" s="26"/>
      <c r="K107" s="2">
        <v>2</v>
      </c>
      <c r="L107" s="2"/>
      <c r="M107" s="2"/>
      <c r="N107" s="2"/>
    </row>
    <row r="108" spans="1:14" ht="15.75">
      <c r="A108" s="2"/>
      <c r="B108" s="2"/>
      <c r="C108" s="20" t="s">
        <v>286</v>
      </c>
      <c r="D108" s="2"/>
      <c r="E108" s="84" t="s">
        <v>499</v>
      </c>
      <c r="F108" s="84" t="s">
        <v>503</v>
      </c>
      <c r="G108" s="84" t="s">
        <v>503</v>
      </c>
      <c r="H108" s="84"/>
      <c r="I108" s="84"/>
      <c r="J108" s="26"/>
      <c r="K108" s="2">
        <v>1</v>
      </c>
      <c r="L108" s="2"/>
      <c r="M108" s="2"/>
      <c r="N108" s="2"/>
    </row>
    <row r="109" spans="1:14" ht="15.75">
      <c r="A109" s="2"/>
      <c r="B109" s="2"/>
      <c r="C109" s="20" t="s">
        <v>288</v>
      </c>
      <c r="D109" s="2"/>
      <c r="E109" s="84" t="s">
        <v>509</v>
      </c>
      <c r="F109" s="84" t="s">
        <v>507</v>
      </c>
      <c r="G109" s="84" t="s">
        <v>514</v>
      </c>
      <c r="H109" s="84"/>
      <c r="I109" s="84"/>
      <c r="J109" s="26"/>
      <c r="K109" s="2">
        <v>4</v>
      </c>
      <c r="L109" s="2"/>
      <c r="M109" s="2"/>
      <c r="N109" s="2"/>
    </row>
    <row r="110" spans="1:14" ht="15.75">
      <c r="A110" s="2"/>
      <c r="B110" s="2"/>
      <c r="C110" s="20" t="s">
        <v>289</v>
      </c>
      <c r="D110" s="2"/>
      <c r="E110" s="84" t="s">
        <v>515</v>
      </c>
      <c r="F110" s="84" t="s">
        <v>507</v>
      </c>
      <c r="G110" s="84" t="s">
        <v>507</v>
      </c>
      <c r="H110" s="84"/>
      <c r="I110" s="84"/>
      <c r="J110" s="26"/>
      <c r="K110" s="2">
        <v>2</v>
      </c>
      <c r="L110" s="2"/>
      <c r="M110" s="2"/>
      <c r="N110" s="2"/>
    </row>
    <row r="111" spans="1:14" ht="15">
      <c r="A111" s="2"/>
      <c r="B111" s="2"/>
      <c r="C111" s="2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>
      <c r="A112" s="2"/>
      <c r="B112" s="2"/>
      <c r="C112" s="2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>
      <c r="A113" s="2"/>
      <c r="B113" s="2"/>
      <c r="C113" s="2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>
      <c r="A114" s="2"/>
      <c r="B114" s="2"/>
      <c r="C114" s="2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>
      <c r="A115" s="2"/>
      <c r="B115" s="2"/>
      <c r="C115" s="2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>
      <c r="A116" s="2"/>
      <c r="B116" s="2"/>
      <c r="C116" s="2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 thickBot="1">
      <c r="A117" s="2"/>
      <c r="B117" s="2"/>
      <c r="C117" s="22"/>
      <c r="D117" s="2"/>
      <c r="E117" s="2"/>
      <c r="F117" s="2"/>
      <c r="G117" s="2"/>
      <c r="H117" s="2"/>
      <c r="I117" s="2"/>
      <c r="J117" s="2"/>
      <c r="K117" s="21"/>
      <c r="L117" s="21"/>
      <c r="M117" s="21"/>
      <c r="N117" s="2"/>
    </row>
    <row r="118" spans="1:14" ht="15.75">
      <c r="A118" s="2"/>
      <c r="B118" s="2"/>
      <c r="C118" s="22"/>
      <c r="D118" s="2"/>
      <c r="E118" s="2"/>
      <c r="F118" s="2"/>
      <c r="G118" s="2"/>
      <c r="H118" s="2"/>
      <c r="I118" s="2"/>
      <c r="J118" s="2"/>
      <c r="K118" s="4" t="s">
        <v>279</v>
      </c>
      <c r="L118" s="2"/>
      <c r="M118" s="2"/>
      <c r="N118" s="2"/>
    </row>
    <row r="119" spans="1:14" ht="15">
      <c r="A119" s="2"/>
      <c r="B119" s="2"/>
      <c r="C119" s="2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75" thickBot="1">
      <c r="A120" s="2"/>
      <c r="B120" s="2"/>
      <c r="C120" s="2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>
      <c r="A121" s="2"/>
      <c r="B121" s="2"/>
      <c r="C121" s="22"/>
      <c r="D121" s="2"/>
      <c r="E121" s="2"/>
      <c r="F121" s="2"/>
      <c r="G121" s="2"/>
      <c r="H121" s="2"/>
      <c r="I121" s="2"/>
      <c r="J121" s="2"/>
      <c r="K121" s="2"/>
      <c r="L121" s="29" t="s">
        <v>391</v>
      </c>
      <c r="M121" s="3"/>
      <c r="N121" s="30" t="s">
        <v>434</v>
      </c>
    </row>
    <row r="122" spans="1:14" ht="16.5" thickBot="1">
      <c r="A122" s="2"/>
      <c r="B122" s="4" t="s">
        <v>271</v>
      </c>
      <c r="C122" s="20"/>
      <c r="D122" s="2"/>
      <c r="E122" s="2"/>
      <c r="F122" s="2"/>
      <c r="G122" s="2"/>
      <c r="H122" s="2"/>
      <c r="I122" s="2"/>
      <c r="J122" s="2"/>
      <c r="K122" s="2"/>
      <c r="L122" s="5">
        <v>39424</v>
      </c>
      <c r="M122" s="6"/>
      <c r="N122" s="31" t="s">
        <v>373</v>
      </c>
    </row>
    <row r="123" spans="1:14" ht="15">
      <c r="A123" s="2"/>
      <c r="B123" s="2"/>
      <c r="C123" s="2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>
      <c r="A124" s="2"/>
      <c r="B124" s="2"/>
      <c r="C124" s="2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6.5" thickBot="1">
      <c r="A125" s="7" t="s">
        <v>309</v>
      </c>
      <c r="B125" s="8"/>
      <c r="C125" s="26"/>
      <c r="D125" s="8"/>
      <c r="E125" s="8">
        <v>1</v>
      </c>
      <c r="F125" s="8">
        <v>2</v>
      </c>
      <c r="G125" s="8">
        <v>3</v>
      </c>
      <c r="H125" s="8">
        <v>4</v>
      </c>
      <c r="I125" s="9" t="s">
        <v>272</v>
      </c>
      <c r="J125" s="9" t="s">
        <v>273</v>
      </c>
      <c r="K125" s="9"/>
      <c r="L125" s="9"/>
      <c r="M125" s="8"/>
      <c r="N125" s="8"/>
    </row>
    <row r="126" spans="1:14" ht="15">
      <c r="A126" s="10">
        <v>1</v>
      </c>
      <c r="B126" s="11" t="s">
        <v>142</v>
      </c>
      <c r="C126" s="23" t="s">
        <v>145</v>
      </c>
      <c r="D126" s="12" t="s">
        <v>440</v>
      </c>
      <c r="E126" s="78"/>
      <c r="F126" s="79" t="s">
        <v>517</v>
      </c>
      <c r="G126" s="79" t="s">
        <v>496</v>
      </c>
      <c r="H126" s="80" t="s">
        <v>286</v>
      </c>
      <c r="I126" s="81" t="s">
        <v>288</v>
      </c>
      <c r="J126" s="80" t="s">
        <v>376</v>
      </c>
      <c r="K126" s="2"/>
      <c r="L126" s="2"/>
      <c r="M126" s="2"/>
      <c r="N126" s="2"/>
    </row>
    <row r="127" spans="1:14" ht="15">
      <c r="A127" s="13">
        <v>2</v>
      </c>
      <c r="B127" s="14" t="s">
        <v>221</v>
      </c>
      <c r="C127" s="24" t="s">
        <v>132</v>
      </c>
      <c r="D127" s="16" t="s">
        <v>442</v>
      </c>
      <c r="E127" s="82" t="s">
        <v>286</v>
      </c>
      <c r="F127" s="83"/>
      <c r="G127" s="84" t="s">
        <v>496</v>
      </c>
      <c r="H127" s="85" t="s">
        <v>496</v>
      </c>
      <c r="I127" s="82" t="s">
        <v>496</v>
      </c>
      <c r="J127" s="85" t="s">
        <v>377</v>
      </c>
      <c r="K127" s="2"/>
      <c r="L127" s="2"/>
      <c r="M127" s="2"/>
      <c r="N127" s="2"/>
    </row>
    <row r="128" spans="1:14" ht="15">
      <c r="A128" s="13">
        <v>3</v>
      </c>
      <c r="B128" s="14" t="s">
        <v>444</v>
      </c>
      <c r="C128" s="24" t="s">
        <v>445</v>
      </c>
      <c r="D128" s="16" t="s">
        <v>446</v>
      </c>
      <c r="E128" s="82" t="s">
        <v>494</v>
      </c>
      <c r="F128" s="84" t="s">
        <v>494</v>
      </c>
      <c r="G128" s="83"/>
      <c r="H128" s="85" t="s">
        <v>496</v>
      </c>
      <c r="I128" s="82" t="s">
        <v>495</v>
      </c>
      <c r="J128" s="85" t="s">
        <v>375</v>
      </c>
      <c r="K128" s="2"/>
      <c r="L128" s="2"/>
      <c r="M128" s="2"/>
      <c r="N128" s="2"/>
    </row>
    <row r="129" spans="1:14" ht="15.75" thickBot="1">
      <c r="A129" s="17">
        <v>4</v>
      </c>
      <c r="B129" s="18" t="s">
        <v>139</v>
      </c>
      <c r="C129" s="25" t="s">
        <v>123</v>
      </c>
      <c r="D129" s="19" t="s">
        <v>116</v>
      </c>
      <c r="E129" s="86" t="s">
        <v>517</v>
      </c>
      <c r="F129" s="87" t="s">
        <v>494</v>
      </c>
      <c r="G129" s="87" t="s">
        <v>494</v>
      </c>
      <c r="H129" s="88"/>
      <c r="I129" s="86" t="s">
        <v>494</v>
      </c>
      <c r="J129" s="89" t="s">
        <v>374</v>
      </c>
      <c r="K129" s="2"/>
      <c r="L129" s="2"/>
      <c r="M129" s="2"/>
      <c r="N129" s="2"/>
    </row>
    <row r="130" spans="1:14" ht="15">
      <c r="A130" s="27"/>
      <c r="B130" s="27"/>
      <c r="C130" s="28"/>
      <c r="D130" s="27"/>
      <c r="E130" s="90"/>
      <c r="F130" s="90"/>
      <c r="G130" s="90"/>
      <c r="H130" s="90"/>
      <c r="I130" s="90"/>
      <c r="J130" s="90"/>
      <c r="K130" s="2"/>
      <c r="L130" s="2"/>
      <c r="M130" s="2"/>
      <c r="N130" s="2"/>
    </row>
    <row r="131" spans="1:14" ht="15">
      <c r="A131" s="27"/>
      <c r="B131" s="27"/>
      <c r="C131" s="28"/>
      <c r="D131" s="27"/>
      <c r="E131" s="90"/>
      <c r="F131" s="90"/>
      <c r="G131" s="90"/>
      <c r="H131" s="90"/>
      <c r="I131" s="90"/>
      <c r="J131" s="90"/>
      <c r="K131" s="2"/>
      <c r="L131" s="2"/>
      <c r="M131" s="2"/>
      <c r="N131" s="2"/>
    </row>
    <row r="132" spans="1:14" ht="15">
      <c r="A132" s="27"/>
      <c r="B132" s="27"/>
      <c r="C132" s="28"/>
      <c r="D132" s="27"/>
      <c r="E132" s="90"/>
      <c r="F132" s="90"/>
      <c r="G132" s="90"/>
      <c r="H132" s="90"/>
      <c r="I132" s="90"/>
      <c r="J132" s="90"/>
      <c r="K132" s="2"/>
      <c r="L132" s="2"/>
      <c r="M132" s="2"/>
      <c r="N132" s="2"/>
    </row>
    <row r="133" spans="1:14" ht="15">
      <c r="A133" s="2"/>
      <c r="B133" s="2"/>
      <c r="C133" s="22"/>
      <c r="D133" s="2"/>
      <c r="E133" s="26"/>
      <c r="F133" s="26"/>
      <c r="G133" s="26"/>
      <c r="H133" s="26"/>
      <c r="I133" s="26"/>
      <c r="J133" s="26"/>
      <c r="K133" s="2"/>
      <c r="L133" s="2"/>
      <c r="M133" s="2"/>
      <c r="N133" s="2"/>
    </row>
    <row r="134" spans="1:14" ht="15">
      <c r="A134" s="2"/>
      <c r="B134" s="2"/>
      <c r="C134" s="22"/>
      <c r="D134" s="2"/>
      <c r="E134" s="26" t="s">
        <v>274</v>
      </c>
      <c r="F134" s="26" t="s">
        <v>275</v>
      </c>
      <c r="G134" s="26" t="s">
        <v>276</v>
      </c>
      <c r="H134" s="26" t="s">
        <v>277</v>
      </c>
      <c r="I134" s="26" t="s">
        <v>278</v>
      </c>
      <c r="J134" s="26"/>
      <c r="K134" s="2" t="s">
        <v>279</v>
      </c>
      <c r="L134" s="2"/>
      <c r="M134" s="2"/>
      <c r="N134" s="2"/>
    </row>
    <row r="135" spans="1:14" ht="15.75">
      <c r="A135" s="2"/>
      <c r="B135" s="2"/>
      <c r="C135" s="20" t="s">
        <v>284</v>
      </c>
      <c r="D135" s="2"/>
      <c r="E135" s="84" t="s">
        <v>515</v>
      </c>
      <c r="F135" s="84" t="s">
        <v>497</v>
      </c>
      <c r="G135" s="84" t="s">
        <v>507</v>
      </c>
      <c r="H135" s="84"/>
      <c r="I135" s="84"/>
      <c r="J135" s="26"/>
      <c r="K135" s="2">
        <v>4</v>
      </c>
      <c r="L135" s="2"/>
      <c r="M135" s="2"/>
      <c r="N135" s="2"/>
    </row>
    <row r="136" spans="1:14" ht="15.75">
      <c r="A136" s="2"/>
      <c r="B136" s="2"/>
      <c r="C136" s="20" t="s">
        <v>281</v>
      </c>
      <c r="D136" s="2"/>
      <c r="E136" s="84" t="s">
        <v>515</v>
      </c>
      <c r="F136" s="84" t="s">
        <v>528</v>
      </c>
      <c r="G136" s="84" t="s">
        <v>508</v>
      </c>
      <c r="H136" s="84"/>
      <c r="I136" s="84"/>
      <c r="J136" s="26"/>
      <c r="K136" s="2">
        <v>3</v>
      </c>
      <c r="L136" s="2"/>
      <c r="M136" s="2"/>
      <c r="N136" s="2"/>
    </row>
    <row r="137" spans="1:14" ht="15.75">
      <c r="A137" s="2"/>
      <c r="B137" s="2"/>
      <c r="C137" s="20" t="s">
        <v>282</v>
      </c>
      <c r="D137" s="2"/>
      <c r="E137" s="84" t="s">
        <v>515</v>
      </c>
      <c r="F137" s="84" t="s">
        <v>511</v>
      </c>
      <c r="G137" s="84" t="s">
        <v>503</v>
      </c>
      <c r="H137" s="84" t="s">
        <v>515</v>
      </c>
      <c r="I137" s="84" t="s">
        <v>515</v>
      </c>
      <c r="J137" s="26"/>
      <c r="K137" s="2">
        <v>2</v>
      </c>
      <c r="L137" s="2"/>
      <c r="M137" s="2"/>
      <c r="N137" s="2"/>
    </row>
    <row r="138" spans="1:14" ht="15.75">
      <c r="A138" s="2"/>
      <c r="B138" s="2"/>
      <c r="C138" s="20" t="s">
        <v>286</v>
      </c>
      <c r="D138" s="2"/>
      <c r="E138" s="84" t="s">
        <v>537</v>
      </c>
      <c r="F138" s="84" t="s">
        <v>509</v>
      </c>
      <c r="G138" s="84" t="s">
        <v>507</v>
      </c>
      <c r="H138" s="84"/>
      <c r="I138" s="84"/>
      <c r="J138" s="26"/>
      <c r="K138" s="2">
        <v>1</v>
      </c>
      <c r="L138" s="2"/>
      <c r="M138" s="2"/>
      <c r="N138" s="2"/>
    </row>
    <row r="139" spans="1:14" ht="15.75">
      <c r="A139" s="2"/>
      <c r="B139" s="2"/>
      <c r="C139" s="20" t="s">
        <v>288</v>
      </c>
      <c r="D139" s="2"/>
      <c r="E139" s="84" t="s">
        <v>504</v>
      </c>
      <c r="F139" s="84" t="s">
        <v>509</v>
      </c>
      <c r="G139" s="84" t="s">
        <v>497</v>
      </c>
      <c r="H139" s="84" t="s">
        <v>503</v>
      </c>
      <c r="I139" s="84" t="s">
        <v>503</v>
      </c>
      <c r="J139" s="26"/>
      <c r="K139" s="2">
        <v>4</v>
      </c>
      <c r="L139" s="2"/>
      <c r="M139" s="2"/>
      <c r="N139" s="2"/>
    </row>
    <row r="140" spans="1:14" ht="15.75">
      <c r="A140" s="2"/>
      <c r="B140" s="2"/>
      <c r="C140" s="20" t="s">
        <v>289</v>
      </c>
      <c r="D140" s="2"/>
      <c r="E140" s="84" t="s">
        <v>506</v>
      </c>
      <c r="F140" s="84" t="s">
        <v>508</v>
      </c>
      <c r="G140" s="84" t="s">
        <v>523</v>
      </c>
      <c r="H140" s="84" t="s">
        <v>508</v>
      </c>
      <c r="I140" s="84"/>
      <c r="J140" s="26"/>
      <c r="K140" s="2">
        <v>2</v>
      </c>
      <c r="L140" s="2"/>
      <c r="M140" s="2"/>
      <c r="N140" s="2"/>
    </row>
    <row r="141" spans="1:14" ht="15">
      <c r="A141" s="2"/>
      <c r="B141" s="2"/>
      <c r="C141" s="2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">
      <c r="A142" s="2"/>
      <c r="B142" s="2"/>
      <c r="C142" s="2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>
      <c r="A143" s="2"/>
      <c r="B143" s="2"/>
      <c r="C143" s="2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>
      <c r="A144" s="2"/>
      <c r="B144" s="2"/>
      <c r="C144" s="2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">
      <c r="A145" s="2"/>
      <c r="B145" s="2"/>
      <c r="C145" s="2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">
      <c r="A146" s="2"/>
      <c r="B146" s="2"/>
      <c r="C146" s="2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 thickBot="1">
      <c r="A147" s="2"/>
      <c r="B147" s="2"/>
      <c r="C147" s="22"/>
      <c r="D147" s="2"/>
      <c r="E147" s="2"/>
      <c r="F147" s="2"/>
      <c r="G147" s="2"/>
      <c r="H147" s="2"/>
      <c r="I147" s="2"/>
      <c r="J147" s="2"/>
      <c r="K147" s="21"/>
      <c r="L147" s="21"/>
      <c r="M147" s="21"/>
      <c r="N147" s="2"/>
    </row>
    <row r="148" spans="1:14" ht="15.75">
      <c r="A148" s="2"/>
      <c r="B148" s="2"/>
      <c r="C148" s="22"/>
      <c r="D148" s="2"/>
      <c r="E148" s="2"/>
      <c r="F148" s="2"/>
      <c r="G148" s="2"/>
      <c r="H148" s="2"/>
      <c r="I148" s="2"/>
      <c r="J148" s="2"/>
      <c r="K148" s="4" t="s">
        <v>279</v>
      </c>
      <c r="L148" s="2"/>
      <c r="M148" s="2"/>
      <c r="N148" s="2"/>
    </row>
    <row r="149" spans="1:14" ht="15">
      <c r="A149" s="2"/>
      <c r="B149" s="2"/>
      <c r="C149" s="2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.75" thickBot="1">
      <c r="A150" s="2"/>
      <c r="B150" s="2"/>
      <c r="C150" s="2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.75">
      <c r="A151" s="2"/>
      <c r="B151" s="2"/>
      <c r="C151" s="22"/>
      <c r="D151" s="2"/>
      <c r="E151" s="2"/>
      <c r="F151" s="2"/>
      <c r="G151" s="2"/>
      <c r="H151" s="2"/>
      <c r="I151" s="2"/>
      <c r="J151" s="2"/>
      <c r="K151" s="2"/>
      <c r="L151" s="29" t="s">
        <v>391</v>
      </c>
      <c r="M151" s="3"/>
      <c r="N151" s="30" t="s">
        <v>434</v>
      </c>
    </row>
    <row r="152" spans="1:14" ht="16.5" thickBot="1">
      <c r="A152" s="2"/>
      <c r="B152" s="4" t="s">
        <v>271</v>
      </c>
      <c r="C152" s="20"/>
      <c r="D152" s="2"/>
      <c r="E152" s="2"/>
      <c r="F152" s="2"/>
      <c r="G152" s="2"/>
      <c r="H152" s="2"/>
      <c r="I152" s="2"/>
      <c r="J152" s="2"/>
      <c r="K152" s="2"/>
      <c r="L152" s="5">
        <v>39424</v>
      </c>
      <c r="M152" s="6"/>
      <c r="N152" s="31" t="s">
        <v>373</v>
      </c>
    </row>
    <row r="153" spans="1:14" ht="15">
      <c r="A153" s="2"/>
      <c r="B153" s="2"/>
      <c r="C153" s="2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">
      <c r="A154" s="2"/>
      <c r="B154" s="2"/>
      <c r="C154" s="2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6.5" thickBot="1">
      <c r="A155" s="7" t="s">
        <v>312</v>
      </c>
      <c r="B155" s="8"/>
      <c r="C155" s="26"/>
      <c r="D155" s="8"/>
      <c r="E155" s="8">
        <v>1</v>
      </c>
      <c r="F155" s="8">
        <v>2</v>
      </c>
      <c r="G155" s="8">
        <v>3</v>
      </c>
      <c r="H155" s="8">
        <v>4</v>
      </c>
      <c r="I155" s="9" t="s">
        <v>272</v>
      </c>
      <c r="J155" s="9" t="s">
        <v>273</v>
      </c>
      <c r="K155" s="9"/>
      <c r="L155" s="9"/>
      <c r="M155" s="8"/>
      <c r="N155" s="8"/>
    </row>
    <row r="156" spans="1:14" ht="15">
      <c r="A156" s="10">
        <v>1</v>
      </c>
      <c r="B156" s="11" t="s">
        <v>111</v>
      </c>
      <c r="C156" s="23" t="s">
        <v>109</v>
      </c>
      <c r="D156" s="12" t="s">
        <v>298</v>
      </c>
      <c r="E156" s="78"/>
      <c r="F156" s="79" t="s">
        <v>494</v>
      </c>
      <c r="G156" s="79" t="s">
        <v>517</v>
      </c>
      <c r="H156" s="80" t="s">
        <v>493</v>
      </c>
      <c r="I156" s="81" t="s">
        <v>493</v>
      </c>
      <c r="J156" s="80" t="s">
        <v>374</v>
      </c>
      <c r="K156" s="2"/>
      <c r="L156" s="2"/>
      <c r="M156" s="2"/>
      <c r="N156" s="2"/>
    </row>
    <row r="157" spans="1:14" ht="15">
      <c r="A157" s="13">
        <v>2</v>
      </c>
      <c r="B157" s="14" t="s">
        <v>425</v>
      </c>
      <c r="C157" s="24" t="s">
        <v>226</v>
      </c>
      <c r="D157" s="16" t="s">
        <v>426</v>
      </c>
      <c r="E157" s="82" t="s">
        <v>496</v>
      </c>
      <c r="F157" s="83"/>
      <c r="G157" s="84" t="s">
        <v>496</v>
      </c>
      <c r="H157" s="85" t="s">
        <v>493</v>
      </c>
      <c r="I157" s="82" t="s">
        <v>288</v>
      </c>
      <c r="J157" s="85" t="s">
        <v>376</v>
      </c>
      <c r="K157" s="2"/>
      <c r="L157" s="2"/>
      <c r="M157" s="2"/>
      <c r="N157" s="2"/>
    </row>
    <row r="158" spans="1:14" ht="15">
      <c r="A158" s="13">
        <v>3</v>
      </c>
      <c r="B158" s="14" t="s">
        <v>33</v>
      </c>
      <c r="C158" s="24" t="s">
        <v>30</v>
      </c>
      <c r="D158" s="16" t="s">
        <v>451</v>
      </c>
      <c r="E158" s="82" t="s">
        <v>286</v>
      </c>
      <c r="F158" s="84" t="s">
        <v>494</v>
      </c>
      <c r="G158" s="83"/>
      <c r="H158" s="85" t="s">
        <v>494</v>
      </c>
      <c r="I158" s="82" t="s">
        <v>495</v>
      </c>
      <c r="J158" s="85" t="s">
        <v>375</v>
      </c>
      <c r="K158" s="2"/>
      <c r="L158" s="2"/>
      <c r="M158" s="2"/>
      <c r="N158" s="2"/>
    </row>
    <row r="159" spans="1:14" ht="15.75" thickBot="1">
      <c r="A159" s="17">
        <v>4</v>
      </c>
      <c r="B159" s="18" t="s">
        <v>132</v>
      </c>
      <c r="C159" s="25" t="s">
        <v>208</v>
      </c>
      <c r="D159" s="19" t="s">
        <v>292</v>
      </c>
      <c r="E159" s="86" t="s">
        <v>284</v>
      </c>
      <c r="F159" s="87" t="s">
        <v>284</v>
      </c>
      <c r="G159" s="87" t="s">
        <v>496</v>
      </c>
      <c r="H159" s="88"/>
      <c r="I159" s="86" t="s">
        <v>496</v>
      </c>
      <c r="J159" s="89" t="s">
        <v>377</v>
      </c>
      <c r="K159" s="2"/>
      <c r="L159" s="2"/>
      <c r="M159" s="2"/>
      <c r="N159" s="2"/>
    </row>
    <row r="160" spans="1:14" ht="15">
      <c r="A160" s="27"/>
      <c r="B160" s="27"/>
      <c r="C160" s="28"/>
      <c r="D160" s="27"/>
      <c r="E160" s="90"/>
      <c r="F160" s="90"/>
      <c r="G160" s="90"/>
      <c r="H160" s="90"/>
      <c r="I160" s="90"/>
      <c r="J160" s="90"/>
      <c r="K160" s="2"/>
      <c r="L160" s="2"/>
      <c r="M160" s="2"/>
      <c r="N160" s="2"/>
    </row>
    <row r="161" spans="1:14" ht="15">
      <c r="A161" s="27"/>
      <c r="B161" s="27"/>
      <c r="C161" s="28"/>
      <c r="D161" s="27"/>
      <c r="E161" s="90"/>
      <c r="F161" s="90"/>
      <c r="G161" s="90"/>
      <c r="H161" s="90"/>
      <c r="I161" s="90"/>
      <c r="J161" s="90"/>
      <c r="K161" s="2"/>
      <c r="L161" s="2"/>
      <c r="M161" s="2"/>
      <c r="N161" s="2"/>
    </row>
    <row r="162" spans="1:14" ht="15">
      <c r="A162" s="27"/>
      <c r="B162" s="27"/>
      <c r="C162" s="28"/>
      <c r="D162" s="27"/>
      <c r="E162" s="90"/>
      <c r="F162" s="90"/>
      <c r="G162" s="90"/>
      <c r="H162" s="90"/>
      <c r="I162" s="90"/>
      <c r="J162" s="90"/>
      <c r="K162" s="2"/>
      <c r="L162" s="2"/>
      <c r="M162" s="2"/>
      <c r="N162" s="2"/>
    </row>
    <row r="163" spans="1:14" ht="15">
      <c r="A163" s="2"/>
      <c r="B163" s="2"/>
      <c r="C163" s="22"/>
      <c r="D163" s="2"/>
      <c r="E163" s="26"/>
      <c r="F163" s="26"/>
      <c r="G163" s="26"/>
      <c r="H163" s="26"/>
      <c r="I163" s="26"/>
      <c r="J163" s="26"/>
      <c r="K163" s="2"/>
      <c r="L163" s="2"/>
      <c r="M163" s="2"/>
      <c r="N163" s="2"/>
    </row>
    <row r="164" spans="1:14" ht="15">
      <c r="A164" s="2"/>
      <c r="B164" s="2"/>
      <c r="C164" s="22"/>
      <c r="D164" s="2"/>
      <c r="E164" s="26" t="s">
        <v>274</v>
      </c>
      <c r="F164" s="26" t="s">
        <v>275</v>
      </c>
      <c r="G164" s="26" t="s">
        <v>276</v>
      </c>
      <c r="H164" s="26" t="s">
        <v>277</v>
      </c>
      <c r="I164" s="26" t="s">
        <v>278</v>
      </c>
      <c r="J164" s="26"/>
      <c r="K164" s="2" t="s">
        <v>279</v>
      </c>
      <c r="L164" s="2"/>
      <c r="M164" s="2"/>
      <c r="N164" s="2"/>
    </row>
    <row r="165" spans="1:14" ht="15.75">
      <c r="A165" s="2"/>
      <c r="B165" s="2"/>
      <c r="C165" s="20" t="s">
        <v>284</v>
      </c>
      <c r="D165" s="2"/>
      <c r="E165" s="84" t="s">
        <v>526</v>
      </c>
      <c r="F165" s="84" t="s">
        <v>502</v>
      </c>
      <c r="G165" s="84" t="s">
        <v>512</v>
      </c>
      <c r="H165" s="84" t="s">
        <v>497</v>
      </c>
      <c r="I165" s="84" t="s">
        <v>506</v>
      </c>
      <c r="J165" s="26"/>
      <c r="K165" s="2">
        <v>4</v>
      </c>
      <c r="L165" s="2"/>
      <c r="M165" s="2"/>
      <c r="N165" s="2"/>
    </row>
    <row r="166" spans="1:14" ht="15.75">
      <c r="A166" s="2"/>
      <c r="B166" s="2"/>
      <c r="C166" s="20" t="s">
        <v>281</v>
      </c>
      <c r="D166" s="2"/>
      <c r="E166" s="84" t="s">
        <v>523</v>
      </c>
      <c r="F166" s="84" t="s">
        <v>526</v>
      </c>
      <c r="G166" s="84" t="s">
        <v>498</v>
      </c>
      <c r="H166" s="84" t="s">
        <v>503</v>
      </c>
      <c r="I166" s="84"/>
      <c r="J166" s="26"/>
      <c r="K166" s="2">
        <v>3</v>
      </c>
      <c r="L166" s="2"/>
      <c r="M166" s="2"/>
      <c r="N166" s="2"/>
    </row>
    <row r="167" spans="1:14" ht="15.75">
      <c r="A167" s="2"/>
      <c r="B167" s="2"/>
      <c r="C167" s="20" t="s">
        <v>282</v>
      </c>
      <c r="D167" s="2"/>
      <c r="E167" s="84" t="s">
        <v>499</v>
      </c>
      <c r="F167" s="84" t="s">
        <v>499</v>
      </c>
      <c r="G167" s="84" t="s">
        <v>497</v>
      </c>
      <c r="H167" s="84" t="s">
        <v>526</v>
      </c>
      <c r="I167" s="84"/>
      <c r="J167" s="26"/>
      <c r="K167" s="2">
        <v>2</v>
      </c>
      <c r="L167" s="2"/>
      <c r="M167" s="2"/>
      <c r="N167" s="2"/>
    </row>
    <row r="168" spans="1:14" ht="15.75">
      <c r="A168" s="2"/>
      <c r="B168" s="2"/>
      <c r="C168" s="20" t="s">
        <v>286</v>
      </c>
      <c r="D168" s="2"/>
      <c r="E168" s="84" t="s">
        <v>507</v>
      </c>
      <c r="F168" s="84" t="s">
        <v>527</v>
      </c>
      <c r="G168" s="84" t="s">
        <v>509</v>
      </c>
      <c r="H168" s="84"/>
      <c r="I168" s="84"/>
      <c r="J168" s="26"/>
      <c r="K168" s="2">
        <v>1</v>
      </c>
      <c r="L168" s="2"/>
      <c r="M168" s="2"/>
      <c r="N168" s="2"/>
    </row>
    <row r="169" spans="1:14" ht="15.75">
      <c r="A169" s="2"/>
      <c r="B169" s="2"/>
      <c r="C169" s="20" t="s">
        <v>288</v>
      </c>
      <c r="D169" s="2"/>
      <c r="E169" s="84" t="s">
        <v>503</v>
      </c>
      <c r="F169" s="84" t="s">
        <v>500</v>
      </c>
      <c r="G169" s="84" t="s">
        <v>506</v>
      </c>
      <c r="H169" s="84"/>
      <c r="I169" s="84"/>
      <c r="J169" s="26"/>
      <c r="K169" s="2">
        <v>4</v>
      </c>
      <c r="L169" s="2"/>
      <c r="M169" s="2"/>
      <c r="N169" s="2"/>
    </row>
    <row r="170" spans="1:14" ht="15.75">
      <c r="A170" s="2"/>
      <c r="B170" s="2"/>
      <c r="C170" s="20" t="s">
        <v>289</v>
      </c>
      <c r="D170" s="2"/>
      <c r="E170" s="84" t="s">
        <v>526</v>
      </c>
      <c r="F170" s="84" t="s">
        <v>511</v>
      </c>
      <c r="G170" s="84" t="s">
        <v>506</v>
      </c>
      <c r="H170" s="84"/>
      <c r="I170" s="84"/>
      <c r="J170" s="26"/>
      <c r="K170" s="2">
        <v>2</v>
      </c>
      <c r="L170" s="2"/>
      <c r="M170" s="2"/>
      <c r="N170" s="2"/>
    </row>
    <row r="171" spans="1:14" ht="15">
      <c r="A171" s="2"/>
      <c r="B171" s="2"/>
      <c r="C171" s="2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">
      <c r="A172" s="2"/>
      <c r="B172" s="2"/>
      <c r="C172" s="2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">
      <c r="A173" s="2"/>
      <c r="B173" s="2"/>
      <c r="C173" s="2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">
      <c r="A174" s="2"/>
      <c r="B174" s="2"/>
      <c r="C174" s="2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">
      <c r="A175" s="2"/>
      <c r="B175" s="2"/>
      <c r="C175" s="2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">
      <c r="A176" s="2"/>
      <c r="B176" s="2"/>
      <c r="C176" s="2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.75" thickBot="1">
      <c r="A177" s="2"/>
      <c r="B177" s="2"/>
      <c r="C177" s="22"/>
      <c r="D177" s="2"/>
      <c r="E177" s="2"/>
      <c r="F177" s="2"/>
      <c r="G177" s="2"/>
      <c r="H177" s="2"/>
      <c r="I177" s="2"/>
      <c r="J177" s="2"/>
      <c r="K177" s="21"/>
      <c r="L177" s="21"/>
      <c r="M177" s="21"/>
      <c r="N177" s="2"/>
    </row>
    <row r="178" spans="1:14" ht="15.75">
      <c r="A178" s="2"/>
      <c r="B178" s="2"/>
      <c r="C178" s="22"/>
      <c r="D178" s="2"/>
      <c r="E178" s="2"/>
      <c r="F178" s="2"/>
      <c r="G178" s="2"/>
      <c r="H178" s="2"/>
      <c r="I178" s="2"/>
      <c r="J178" s="2"/>
      <c r="K178" s="4" t="s">
        <v>279</v>
      </c>
      <c r="L178" s="2"/>
      <c r="M178" s="2"/>
      <c r="N178" s="2"/>
    </row>
    <row r="179" spans="1:14" ht="15">
      <c r="A179" s="2"/>
      <c r="B179" s="2"/>
      <c r="C179" s="2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.75" thickBot="1">
      <c r="A180" s="2"/>
      <c r="B180" s="2"/>
      <c r="C180" s="2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.75">
      <c r="A181" s="2"/>
      <c r="B181" s="2"/>
      <c r="C181" s="22"/>
      <c r="D181" s="2"/>
      <c r="E181" s="2"/>
      <c r="F181" s="2"/>
      <c r="G181" s="2"/>
      <c r="H181" s="2"/>
      <c r="I181" s="2"/>
      <c r="J181" s="2"/>
      <c r="K181" s="2"/>
      <c r="L181" s="29" t="s">
        <v>391</v>
      </c>
      <c r="M181" s="3"/>
      <c r="N181" s="30" t="s">
        <v>434</v>
      </c>
    </row>
    <row r="182" spans="1:14" ht="16.5" thickBot="1">
      <c r="A182" s="2"/>
      <c r="B182" s="4" t="s">
        <v>271</v>
      </c>
      <c r="C182" s="20"/>
      <c r="D182" s="2"/>
      <c r="E182" s="2"/>
      <c r="F182" s="2"/>
      <c r="G182" s="2"/>
      <c r="H182" s="2"/>
      <c r="I182" s="2"/>
      <c r="J182" s="2"/>
      <c r="K182" s="2"/>
      <c r="L182" s="5">
        <v>39424</v>
      </c>
      <c r="M182" s="6"/>
      <c r="N182" s="31" t="s">
        <v>373</v>
      </c>
    </row>
    <row r="183" spans="1:14" ht="15">
      <c r="A183" s="2"/>
      <c r="B183" s="2"/>
      <c r="C183" s="2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">
      <c r="A184" s="2"/>
      <c r="B184" s="2"/>
      <c r="C184" s="2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6.5" thickBot="1">
      <c r="A185" s="7" t="s">
        <v>313</v>
      </c>
      <c r="B185" s="8"/>
      <c r="C185" s="26"/>
      <c r="D185" s="8"/>
      <c r="E185" s="8">
        <v>1</v>
      </c>
      <c r="F185" s="8">
        <v>2</v>
      </c>
      <c r="G185" s="8">
        <v>3</v>
      </c>
      <c r="H185" s="8">
        <v>4</v>
      </c>
      <c r="I185" s="9" t="s">
        <v>272</v>
      </c>
      <c r="J185" s="9" t="s">
        <v>273</v>
      </c>
      <c r="K185" s="9"/>
      <c r="L185" s="9"/>
      <c r="M185" s="8"/>
      <c r="N185" s="8"/>
    </row>
    <row r="186" spans="1:14" ht="15">
      <c r="A186" s="10">
        <v>1</v>
      </c>
      <c r="B186" s="11" t="s">
        <v>118</v>
      </c>
      <c r="C186" s="23" t="s">
        <v>119</v>
      </c>
      <c r="D186" s="12" t="s">
        <v>441</v>
      </c>
      <c r="E186" s="78"/>
      <c r="F186" s="79" t="s">
        <v>494</v>
      </c>
      <c r="G186" s="79" t="s">
        <v>493</v>
      </c>
      <c r="H186" s="80" t="s">
        <v>494</v>
      </c>
      <c r="I186" s="81" t="s">
        <v>493</v>
      </c>
      <c r="J186" s="80" t="s">
        <v>374</v>
      </c>
      <c r="K186" s="2"/>
      <c r="L186" s="2"/>
      <c r="M186" s="2"/>
      <c r="N186" s="2"/>
    </row>
    <row r="187" spans="1:14" ht="15">
      <c r="A187" s="13">
        <v>2</v>
      </c>
      <c r="B187" s="14" t="s">
        <v>237</v>
      </c>
      <c r="C187" s="24" t="s">
        <v>237</v>
      </c>
      <c r="D187" s="16" t="s">
        <v>127</v>
      </c>
      <c r="E187" s="82" t="s">
        <v>496</v>
      </c>
      <c r="F187" s="83"/>
      <c r="G187" s="84" t="s">
        <v>517</v>
      </c>
      <c r="H187" s="85" t="s">
        <v>493</v>
      </c>
      <c r="I187" s="82" t="s">
        <v>495</v>
      </c>
      <c r="J187" s="85" t="s">
        <v>375</v>
      </c>
      <c r="K187" s="2"/>
      <c r="L187" s="2"/>
      <c r="M187" s="2"/>
      <c r="N187" s="2"/>
    </row>
    <row r="188" spans="1:14" ht="15">
      <c r="A188" s="13">
        <v>3</v>
      </c>
      <c r="B188" s="14" t="s">
        <v>447</v>
      </c>
      <c r="C188" s="24" t="s">
        <v>148</v>
      </c>
      <c r="D188" s="16" t="s">
        <v>329</v>
      </c>
      <c r="E188" s="82" t="s">
        <v>284</v>
      </c>
      <c r="F188" s="84" t="s">
        <v>286</v>
      </c>
      <c r="G188" s="83"/>
      <c r="H188" s="85" t="s">
        <v>286</v>
      </c>
      <c r="I188" s="82" t="s">
        <v>496</v>
      </c>
      <c r="J188" s="85" t="s">
        <v>377</v>
      </c>
      <c r="K188" s="2"/>
      <c r="L188" s="2"/>
      <c r="M188" s="2"/>
      <c r="N188" s="2"/>
    </row>
    <row r="189" spans="1:14" ht="15.75" thickBot="1">
      <c r="A189" s="17">
        <v>4</v>
      </c>
      <c r="B189" s="18" t="s">
        <v>170</v>
      </c>
      <c r="C189" s="25" t="s">
        <v>45</v>
      </c>
      <c r="D189" s="19" t="s">
        <v>452</v>
      </c>
      <c r="E189" s="86" t="s">
        <v>496</v>
      </c>
      <c r="F189" s="87" t="s">
        <v>284</v>
      </c>
      <c r="G189" s="87" t="s">
        <v>517</v>
      </c>
      <c r="H189" s="88"/>
      <c r="I189" s="86" t="s">
        <v>288</v>
      </c>
      <c r="J189" s="89" t="s">
        <v>376</v>
      </c>
      <c r="K189" s="2"/>
      <c r="L189" s="2"/>
      <c r="M189" s="2"/>
      <c r="N189" s="2"/>
    </row>
    <row r="190" spans="1:14" ht="15">
      <c r="A190" s="27"/>
      <c r="B190" s="27"/>
      <c r="C190" s="28"/>
      <c r="D190" s="27"/>
      <c r="E190" s="90"/>
      <c r="F190" s="90"/>
      <c r="G190" s="90"/>
      <c r="H190" s="90"/>
      <c r="I190" s="90"/>
      <c r="J190" s="90"/>
      <c r="K190" s="2"/>
      <c r="L190" s="2"/>
      <c r="M190" s="2"/>
      <c r="N190" s="2"/>
    </row>
    <row r="191" spans="1:14" ht="15">
      <c r="A191" s="27"/>
      <c r="B191" s="27"/>
      <c r="C191" s="28"/>
      <c r="D191" s="27"/>
      <c r="E191" s="90"/>
      <c r="F191" s="90"/>
      <c r="G191" s="90"/>
      <c r="H191" s="90"/>
      <c r="I191" s="90"/>
      <c r="J191" s="90"/>
      <c r="K191" s="2"/>
      <c r="L191" s="2"/>
      <c r="M191" s="2"/>
      <c r="N191" s="2"/>
    </row>
    <row r="192" spans="1:14" ht="15">
      <c r="A192" s="27"/>
      <c r="B192" s="27"/>
      <c r="C192" s="28"/>
      <c r="D192" s="27"/>
      <c r="E192" s="90"/>
      <c r="F192" s="90"/>
      <c r="G192" s="90"/>
      <c r="H192" s="90"/>
      <c r="I192" s="90"/>
      <c r="J192" s="90"/>
      <c r="K192" s="2"/>
      <c r="L192" s="2"/>
      <c r="M192" s="2"/>
      <c r="N192" s="2"/>
    </row>
    <row r="193" spans="1:14" ht="15">
      <c r="A193" s="2"/>
      <c r="B193" s="2"/>
      <c r="C193" s="22"/>
      <c r="D193" s="2"/>
      <c r="E193" s="26"/>
      <c r="F193" s="26"/>
      <c r="G193" s="26"/>
      <c r="H193" s="26"/>
      <c r="I193" s="26"/>
      <c r="J193" s="26"/>
      <c r="K193" s="2"/>
      <c r="L193" s="2"/>
      <c r="M193" s="2"/>
      <c r="N193" s="2"/>
    </row>
    <row r="194" spans="1:14" ht="15">
      <c r="A194" s="2"/>
      <c r="B194" s="2"/>
      <c r="C194" s="22"/>
      <c r="D194" s="2"/>
      <c r="E194" s="26" t="s">
        <v>274</v>
      </c>
      <c r="F194" s="26" t="s">
        <v>275</v>
      </c>
      <c r="G194" s="26" t="s">
        <v>276</v>
      </c>
      <c r="H194" s="26" t="s">
        <v>277</v>
      </c>
      <c r="I194" s="26" t="s">
        <v>278</v>
      </c>
      <c r="J194" s="26"/>
      <c r="K194" s="2" t="s">
        <v>279</v>
      </c>
      <c r="L194" s="2"/>
      <c r="M194" s="2"/>
      <c r="N194" s="2"/>
    </row>
    <row r="195" spans="1:14" ht="15.75">
      <c r="A195" s="2"/>
      <c r="B195" s="2"/>
      <c r="C195" s="20" t="s">
        <v>284</v>
      </c>
      <c r="D195" s="2"/>
      <c r="E195" s="84" t="s">
        <v>500</v>
      </c>
      <c r="F195" s="84" t="s">
        <v>509</v>
      </c>
      <c r="G195" s="84" t="s">
        <v>525</v>
      </c>
      <c r="H195" s="84" t="s">
        <v>501</v>
      </c>
      <c r="I195" s="84"/>
      <c r="J195" s="26"/>
      <c r="K195" s="2">
        <v>4</v>
      </c>
      <c r="L195" s="2"/>
      <c r="M195" s="2"/>
      <c r="N195" s="2"/>
    </row>
    <row r="196" spans="1:14" ht="15.75">
      <c r="A196" s="2"/>
      <c r="B196" s="2"/>
      <c r="C196" s="20" t="s">
        <v>281</v>
      </c>
      <c r="D196" s="2"/>
      <c r="E196" s="84" t="s">
        <v>508</v>
      </c>
      <c r="F196" s="84" t="s">
        <v>504</v>
      </c>
      <c r="G196" s="84" t="s">
        <v>512</v>
      </c>
      <c r="H196" s="84" t="s">
        <v>503</v>
      </c>
      <c r="I196" s="84"/>
      <c r="J196" s="26"/>
      <c r="K196" s="2">
        <v>3</v>
      </c>
      <c r="L196" s="2"/>
      <c r="M196" s="2"/>
      <c r="N196" s="2"/>
    </row>
    <row r="197" spans="1:14" ht="15.75">
      <c r="A197" s="2"/>
      <c r="B197" s="2"/>
      <c r="C197" s="20" t="s">
        <v>282</v>
      </c>
      <c r="D197" s="2"/>
      <c r="E197" s="84" t="s">
        <v>526</v>
      </c>
      <c r="F197" s="84" t="s">
        <v>509</v>
      </c>
      <c r="G197" s="84" t="s">
        <v>512</v>
      </c>
      <c r="H197" s="84" t="s">
        <v>498</v>
      </c>
      <c r="I197" s="84"/>
      <c r="J197" s="26"/>
      <c r="K197" s="2">
        <v>2</v>
      </c>
      <c r="L197" s="2"/>
      <c r="M197" s="2"/>
      <c r="N197" s="2"/>
    </row>
    <row r="198" spans="1:14" ht="15.75">
      <c r="A198" s="2"/>
      <c r="B198" s="2"/>
      <c r="C198" s="20" t="s">
        <v>286</v>
      </c>
      <c r="D198" s="2"/>
      <c r="E198" s="84" t="s">
        <v>502</v>
      </c>
      <c r="F198" s="84" t="s">
        <v>512</v>
      </c>
      <c r="G198" s="84" t="s">
        <v>512</v>
      </c>
      <c r="H198" s="84" t="s">
        <v>502</v>
      </c>
      <c r="I198" s="84" t="s">
        <v>504</v>
      </c>
      <c r="J198" s="26"/>
      <c r="K198" s="2">
        <v>1</v>
      </c>
      <c r="L198" s="2"/>
      <c r="M198" s="2"/>
      <c r="N198" s="2"/>
    </row>
    <row r="199" spans="1:14" ht="15.75">
      <c r="A199" s="2"/>
      <c r="B199" s="2"/>
      <c r="C199" s="20" t="s">
        <v>288</v>
      </c>
      <c r="D199" s="2"/>
      <c r="E199" s="84" t="s">
        <v>504</v>
      </c>
      <c r="F199" s="84" t="s">
        <v>501</v>
      </c>
      <c r="G199" s="84" t="s">
        <v>500</v>
      </c>
      <c r="H199" s="84"/>
      <c r="I199" s="84"/>
      <c r="J199" s="26"/>
      <c r="K199" s="2">
        <v>4</v>
      </c>
      <c r="L199" s="2"/>
      <c r="M199" s="2"/>
      <c r="N199" s="2"/>
    </row>
    <row r="200" spans="1:14" ht="15.75">
      <c r="A200" s="2"/>
      <c r="B200" s="2"/>
      <c r="C200" s="20" t="s">
        <v>289</v>
      </c>
      <c r="D200" s="2"/>
      <c r="E200" s="84" t="s">
        <v>504</v>
      </c>
      <c r="F200" s="84" t="s">
        <v>497</v>
      </c>
      <c r="G200" s="84" t="s">
        <v>512</v>
      </c>
      <c r="H200" s="84" t="s">
        <v>502</v>
      </c>
      <c r="I200" s="84" t="s">
        <v>537</v>
      </c>
      <c r="J200" s="26"/>
      <c r="K200" s="2">
        <v>2</v>
      </c>
      <c r="L200" s="2"/>
      <c r="M200" s="2"/>
      <c r="N200" s="2"/>
    </row>
    <row r="201" spans="1:14" ht="15">
      <c r="A201" s="2"/>
      <c r="B201" s="2"/>
      <c r="C201" s="22"/>
      <c r="D201" s="2"/>
      <c r="E201" s="26"/>
      <c r="F201" s="26"/>
      <c r="G201" s="26"/>
      <c r="H201" s="26"/>
      <c r="I201" s="26"/>
      <c r="J201" s="26"/>
      <c r="K201" s="2"/>
      <c r="L201" s="2"/>
      <c r="M201" s="2"/>
      <c r="N201" s="2"/>
    </row>
    <row r="202" spans="1:14" ht="15">
      <c r="A202" s="2"/>
      <c r="B202" s="2"/>
      <c r="C202" s="2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">
      <c r="A203" s="2"/>
      <c r="B203" s="2"/>
      <c r="C203" s="2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">
      <c r="A204" s="2"/>
      <c r="B204" s="2"/>
      <c r="C204" s="2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">
      <c r="A205" s="2"/>
      <c r="B205" s="2"/>
      <c r="C205" s="2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">
      <c r="A206" s="2"/>
      <c r="B206" s="2"/>
      <c r="C206" s="2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.75" thickBot="1">
      <c r="A207" s="2"/>
      <c r="B207" s="2"/>
      <c r="C207" s="22"/>
      <c r="D207" s="2"/>
      <c r="E207" s="2"/>
      <c r="F207" s="2"/>
      <c r="G207" s="2"/>
      <c r="H207" s="2"/>
      <c r="I207" s="2"/>
      <c r="J207" s="2"/>
      <c r="K207" s="21"/>
      <c r="L207" s="21"/>
      <c r="M207" s="21"/>
      <c r="N207" s="2"/>
    </row>
    <row r="208" spans="1:14" ht="15.75">
      <c r="A208" s="2"/>
      <c r="B208" s="2"/>
      <c r="C208" s="22"/>
      <c r="D208" s="2"/>
      <c r="E208" s="2"/>
      <c r="F208" s="2"/>
      <c r="G208" s="2"/>
      <c r="H208" s="2"/>
      <c r="I208" s="2"/>
      <c r="J208" s="2"/>
      <c r="K208" s="4" t="s">
        <v>279</v>
      </c>
      <c r="L208" s="2"/>
      <c r="M208" s="2"/>
      <c r="N208" s="2"/>
    </row>
    <row r="209" spans="1:14" ht="15">
      <c r="A209" s="2"/>
      <c r="B209" s="2"/>
      <c r="C209" s="2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.75" thickBot="1">
      <c r="A210" s="2"/>
      <c r="B210" s="2"/>
      <c r="C210" s="2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75">
      <c r="A211" s="2"/>
      <c r="B211" s="2"/>
      <c r="C211" s="22"/>
      <c r="D211" s="2"/>
      <c r="E211" s="2"/>
      <c r="F211" s="2"/>
      <c r="G211" s="2"/>
      <c r="H211" s="2"/>
      <c r="I211" s="2"/>
      <c r="J211" s="2"/>
      <c r="K211" s="2"/>
      <c r="L211" s="29" t="s">
        <v>391</v>
      </c>
      <c r="M211" s="3"/>
      <c r="N211" s="30" t="s">
        <v>434</v>
      </c>
    </row>
    <row r="212" spans="1:14" ht="16.5" thickBot="1">
      <c r="A212" s="2"/>
      <c r="B212" s="4" t="s">
        <v>271</v>
      </c>
      <c r="C212" s="20"/>
      <c r="D212" s="2"/>
      <c r="E212" s="2"/>
      <c r="F212" s="2"/>
      <c r="G212" s="2"/>
      <c r="H212" s="2"/>
      <c r="I212" s="2"/>
      <c r="J212" s="2"/>
      <c r="K212" s="2"/>
      <c r="L212" s="5">
        <v>39424</v>
      </c>
      <c r="M212" s="6"/>
      <c r="N212" s="31" t="s">
        <v>373</v>
      </c>
    </row>
    <row r="213" spans="1:14" ht="15">
      <c r="A213" s="2"/>
      <c r="B213" s="2"/>
      <c r="C213" s="2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">
      <c r="A214" s="2"/>
      <c r="B214" s="2"/>
      <c r="C214" s="2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6.5" thickBot="1">
      <c r="A215" s="7" t="s">
        <v>314</v>
      </c>
      <c r="B215" s="8"/>
      <c r="C215" s="26"/>
      <c r="D215" s="8"/>
      <c r="E215" s="8">
        <v>1</v>
      </c>
      <c r="F215" s="8">
        <v>2</v>
      </c>
      <c r="G215" s="8">
        <v>3</v>
      </c>
      <c r="H215" s="8">
        <v>4</v>
      </c>
      <c r="I215" s="9" t="s">
        <v>272</v>
      </c>
      <c r="J215" s="9" t="s">
        <v>273</v>
      </c>
      <c r="K215" s="9"/>
      <c r="L215" s="9"/>
      <c r="M215" s="8"/>
      <c r="N215" s="8"/>
    </row>
    <row r="216" spans="1:14" ht="15">
      <c r="A216" s="10">
        <v>1</v>
      </c>
      <c r="B216" s="11" t="s">
        <v>87</v>
      </c>
      <c r="C216" s="23" t="s">
        <v>85</v>
      </c>
      <c r="D216" s="12" t="s">
        <v>72</v>
      </c>
      <c r="E216" s="78"/>
      <c r="F216" s="79" t="s">
        <v>284</v>
      </c>
      <c r="G216" s="79" t="s">
        <v>496</v>
      </c>
      <c r="H216" s="80" t="s">
        <v>493</v>
      </c>
      <c r="I216" s="81" t="s">
        <v>288</v>
      </c>
      <c r="J216" s="80" t="s">
        <v>377</v>
      </c>
      <c r="K216" s="2"/>
      <c r="L216" s="2"/>
      <c r="M216" s="2"/>
      <c r="N216" s="2"/>
    </row>
    <row r="217" spans="1:14" ht="15">
      <c r="A217" s="13">
        <v>2</v>
      </c>
      <c r="B217" s="14" t="s">
        <v>101</v>
      </c>
      <c r="C217" s="24" t="s">
        <v>101</v>
      </c>
      <c r="D217" s="16" t="s">
        <v>298</v>
      </c>
      <c r="E217" s="82" t="s">
        <v>493</v>
      </c>
      <c r="F217" s="83"/>
      <c r="G217" s="84" t="s">
        <v>496</v>
      </c>
      <c r="H217" s="85" t="s">
        <v>284</v>
      </c>
      <c r="I217" s="82" t="s">
        <v>288</v>
      </c>
      <c r="J217" s="85" t="s">
        <v>376</v>
      </c>
      <c r="K217" s="2"/>
      <c r="L217" s="2"/>
      <c r="M217" s="2"/>
      <c r="N217" s="2"/>
    </row>
    <row r="218" spans="1:14" ht="15">
      <c r="A218" s="13">
        <v>3</v>
      </c>
      <c r="B218" s="14" t="s">
        <v>42</v>
      </c>
      <c r="C218" s="24" t="s">
        <v>47</v>
      </c>
      <c r="D218" s="16" t="s">
        <v>505</v>
      </c>
      <c r="E218" s="82" t="s">
        <v>494</v>
      </c>
      <c r="F218" s="84" t="s">
        <v>494</v>
      </c>
      <c r="G218" s="83"/>
      <c r="H218" s="85" t="s">
        <v>496</v>
      </c>
      <c r="I218" s="82" t="s">
        <v>495</v>
      </c>
      <c r="J218" s="85" t="s">
        <v>375</v>
      </c>
      <c r="K218" s="2"/>
      <c r="L218" s="2"/>
      <c r="M218" s="2"/>
      <c r="N218" s="2"/>
    </row>
    <row r="219" spans="1:14" ht="15.75" thickBot="1">
      <c r="A219" s="17">
        <v>4</v>
      </c>
      <c r="B219" s="18" t="s">
        <v>39</v>
      </c>
      <c r="C219" s="25" t="s">
        <v>36</v>
      </c>
      <c r="D219" s="19" t="s">
        <v>37</v>
      </c>
      <c r="E219" s="86" t="s">
        <v>284</v>
      </c>
      <c r="F219" s="87" t="s">
        <v>493</v>
      </c>
      <c r="G219" s="87" t="s">
        <v>493</v>
      </c>
      <c r="H219" s="88"/>
      <c r="I219" s="86" t="s">
        <v>495</v>
      </c>
      <c r="J219" s="89" t="s">
        <v>374</v>
      </c>
      <c r="K219" s="2"/>
      <c r="L219" s="2"/>
      <c r="M219" s="2"/>
      <c r="N219" s="2"/>
    </row>
    <row r="220" spans="1:14" ht="15">
      <c r="A220" s="27"/>
      <c r="B220" s="27"/>
      <c r="C220" s="28"/>
      <c r="D220" s="27"/>
      <c r="E220" s="90"/>
      <c r="F220" s="90"/>
      <c r="G220" s="90"/>
      <c r="H220" s="90"/>
      <c r="I220" s="90"/>
      <c r="J220" s="90"/>
      <c r="K220" s="2"/>
      <c r="L220" s="2"/>
      <c r="M220" s="2"/>
      <c r="N220" s="2"/>
    </row>
    <row r="221" spans="1:14" ht="15">
      <c r="A221" s="27"/>
      <c r="B221" s="27"/>
      <c r="C221" s="28"/>
      <c r="D221" s="27"/>
      <c r="E221" s="90"/>
      <c r="F221" s="90"/>
      <c r="G221" s="90"/>
      <c r="H221" s="90"/>
      <c r="I221" s="90"/>
      <c r="J221" s="90"/>
      <c r="K221" s="2"/>
      <c r="L221" s="2"/>
      <c r="M221" s="2"/>
      <c r="N221" s="2"/>
    </row>
    <row r="222" spans="1:14" ht="15">
      <c r="A222" s="27"/>
      <c r="B222" s="27"/>
      <c r="C222" s="28"/>
      <c r="D222" s="27"/>
      <c r="E222" s="90"/>
      <c r="F222" s="90"/>
      <c r="G222" s="90"/>
      <c r="H222" s="90"/>
      <c r="I222" s="90"/>
      <c r="J222" s="90"/>
      <c r="K222" s="2"/>
      <c r="L222" s="2"/>
      <c r="M222" s="2"/>
      <c r="N222" s="2"/>
    </row>
    <row r="223" spans="1:14" ht="15">
      <c r="A223" s="2"/>
      <c r="B223" s="2"/>
      <c r="C223" s="22"/>
      <c r="D223" s="2"/>
      <c r="E223" s="26"/>
      <c r="F223" s="26"/>
      <c r="G223" s="26"/>
      <c r="H223" s="26"/>
      <c r="I223" s="26"/>
      <c r="J223" s="26"/>
      <c r="K223" s="2"/>
      <c r="L223" s="2"/>
      <c r="M223" s="2"/>
      <c r="N223" s="2"/>
    </row>
    <row r="224" spans="1:14" ht="15">
      <c r="A224" s="2"/>
      <c r="B224" s="2"/>
      <c r="C224" s="22"/>
      <c r="D224" s="2"/>
      <c r="E224" s="26" t="s">
        <v>274</v>
      </c>
      <c r="F224" s="26" t="s">
        <v>275</v>
      </c>
      <c r="G224" s="26" t="s">
        <v>276</v>
      </c>
      <c r="H224" s="26" t="s">
        <v>277</v>
      </c>
      <c r="I224" s="26" t="s">
        <v>278</v>
      </c>
      <c r="J224" s="26"/>
      <c r="K224" s="2" t="s">
        <v>279</v>
      </c>
      <c r="L224" s="2"/>
      <c r="M224" s="2"/>
      <c r="N224" s="2"/>
    </row>
    <row r="225" spans="1:14" ht="15.75">
      <c r="A225" s="2"/>
      <c r="B225" s="2"/>
      <c r="C225" s="20" t="s">
        <v>284</v>
      </c>
      <c r="D225" s="2"/>
      <c r="E225" s="84" t="s">
        <v>509</v>
      </c>
      <c r="F225" s="84" t="s">
        <v>509</v>
      </c>
      <c r="G225" s="84" t="s">
        <v>502</v>
      </c>
      <c r="H225" s="84"/>
      <c r="I225" s="84"/>
      <c r="J225" s="26"/>
      <c r="K225" s="2">
        <v>4</v>
      </c>
      <c r="L225" s="2"/>
      <c r="M225" s="2"/>
      <c r="N225" s="2"/>
    </row>
    <row r="226" spans="1:14" ht="15.75">
      <c r="A226" s="2"/>
      <c r="B226" s="2"/>
      <c r="C226" s="20" t="s">
        <v>281</v>
      </c>
      <c r="D226" s="2"/>
      <c r="E226" s="84" t="s">
        <v>502</v>
      </c>
      <c r="F226" s="84" t="s">
        <v>502</v>
      </c>
      <c r="G226" s="84" t="s">
        <v>512</v>
      </c>
      <c r="H226" s="84" t="s">
        <v>508</v>
      </c>
      <c r="I226" s="84"/>
      <c r="J226" s="26"/>
      <c r="K226" s="2">
        <v>3</v>
      </c>
      <c r="L226" s="2"/>
      <c r="M226" s="2"/>
      <c r="N226" s="2"/>
    </row>
    <row r="227" spans="1:14" ht="15.75">
      <c r="A227" s="2"/>
      <c r="B227" s="2"/>
      <c r="C227" s="20" t="s">
        <v>282</v>
      </c>
      <c r="D227" s="2"/>
      <c r="E227" s="84" t="s">
        <v>503</v>
      </c>
      <c r="F227" s="84" t="s">
        <v>504</v>
      </c>
      <c r="G227" s="84" t="s">
        <v>515</v>
      </c>
      <c r="H227" s="84" t="s">
        <v>504</v>
      </c>
      <c r="I227" s="84"/>
      <c r="J227" s="26"/>
      <c r="K227" s="2">
        <v>2</v>
      </c>
      <c r="L227" s="2"/>
      <c r="M227" s="2"/>
      <c r="N227" s="2"/>
    </row>
    <row r="228" spans="1:14" ht="15.75">
      <c r="A228" s="2"/>
      <c r="B228" s="2"/>
      <c r="C228" s="20" t="s">
        <v>286</v>
      </c>
      <c r="D228" s="2"/>
      <c r="E228" s="84" t="s">
        <v>537</v>
      </c>
      <c r="F228" s="84" t="s">
        <v>509</v>
      </c>
      <c r="G228" s="84" t="s">
        <v>508</v>
      </c>
      <c r="H228" s="84"/>
      <c r="I228" s="84"/>
      <c r="J228" s="26"/>
      <c r="K228" s="2">
        <v>1</v>
      </c>
      <c r="L228" s="2"/>
      <c r="M228" s="2"/>
      <c r="N228" s="2"/>
    </row>
    <row r="229" spans="1:14" ht="15.75">
      <c r="A229" s="2"/>
      <c r="B229" s="2"/>
      <c r="C229" s="20" t="s">
        <v>288</v>
      </c>
      <c r="D229" s="2"/>
      <c r="E229" s="84" t="s">
        <v>497</v>
      </c>
      <c r="F229" s="84" t="s">
        <v>508</v>
      </c>
      <c r="G229" s="84" t="s">
        <v>504</v>
      </c>
      <c r="H229" s="84" t="s">
        <v>508</v>
      </c>
      <c r="I229" s="84"/>
      <c r="J229" s="26"/>
      <c r="K229" s="2">
        <v>4</v>
      </c>
      <c r="L229" s="2"/>
      <c r="M229" s="2"/>
      <c r="N229" s="2"/>
    </row>
    <row r="230" spans="1:14" ht="15.75">
      <c r="A230" s="2"/>
      <c r="B230" s="2"/>
      <c r="C230" s="20" t="s">
        <v>289</v>
      </c>
      <c r="D230" s="2"/>
      <c r="E230" s="84" t="s">
        <v>514</v>
      </c>
      <c r="F230" s="84" t="s">
        <v>502</v>
      </c>
      <c r="G230" s="84" t="s">
        <v>502</v>
      </c>
      <c r="H230" s="84"/>
      <c r="I230" s="84"/>
      <c r="J230" s="26"/>
      <c r="K230" s="2">
        <v>2</v>
      </c>
      <c r="L230" s="2"/>
      <c r="M230" s="2"/>
      <c r="N230" s="2"/>
    </row>
    <row r="231" spans="1:14" ht="15">
      <c r="A231" s="2"/>
      <c r="B231" s="2"/>
      <c r="C231" s="2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">
      <c r="A232" s="2"/>
      <c r="B232" s="2"/>
      <c r="C232" s="2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">
      <c r="A233" s="2"/>
      <c r="B233" s="2"/>
      <c r="C233" s="2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">
      <c r="A234" s="2"/>
      <c r="B234" s="2"/>
      <c r="C234" s="2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">
      <c r="A235" s="2"/>
      <c r="B235" s="2"/>
      <c r="C235" s="2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">
      <c r="A236" s="2"/>
      <c r="B236" s="2"/>
      <c r="C236" s="2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.75" thickBot="1">
      <c r="A237" s="2"/>
      <c r="B237" s="2"/>
      <c r="C237" s="22"/>
      <c r="D237" s="2"/>
      <c r="E237" s="2"/>
      <c r="F237" s="2"/>
      <c r="G237" s="2"/>
      <c r="H237" s="2"/>
      <c r="I237" s="2"/>
      <c r="J237" s="2"/>
      <c r="K237" s="21"/>
      <c r="L237" s="21"/>
      <c r="M237" s="21"/>
      <c r="N237" s="2"/>
    </row>
    <row r="238" spans="1:14" ht="15.75">
      <c r="A238" s="2"/>
      <c r="B238" s="2"/>
      <c r="C238" s="22"/>
      <c r="D238" s="2"/>
      <c r="E238" s="2"/>
      <c r="F238" s="2"/>
      <c r="G238" s="2"/>
      <c r="H238" s="2"/>
      <c r="I238" s="2"/>
      <c r="J238" s="2"/>
      <c r="K238" s="4" t="s">
        <v>279</v>
      </c>
      <c r="L238" s="2"/>
      <c r="M238" s="2"/>
      <c r="N238" s="2"/>
    </row>
    <row r="239" spans="1:14" ht="15">
      <c r="A239" s="2"/>
      <c r="B239" s="2"/>
      <c r="C239" s="2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 thickBot="1">
      <c r="A240" s="2"/>
      <c r="B240" s="2"/>
      <c r="C240" s="2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.75">
      <c r="A241" s="2"/>
      <c r="B241" s="2"/>
      <c r="C241" s="22"/>
      <c r="D241" s="2"/>
      <c r="E241" s="2"/>
      <c r="F241" s="2"/>
      <c r="G241" s="2"/>
      <c r="H241" s="2"/>
      <c r="I241" s="2"/>
      <c r="J241" s="2"/>
      <c r="K241" s="2"/>
      <c r="L241" s="29" t="s">
        <v>391</v>
      </c>
      <c r="M241" s="3"/>
      <c r="N241" s="30" t="s">
        <v>434</v>
      </c>
    </row>
    <row r="242" spans="1:14" ht="16.5" thickBot="1">
      <c r="A242" s="2"/>
      <c r="B242" s="4" t="s">
        <v>271</v>
      </c>
      <c r="C242" s="20"/>
      <c r="D242" s="2"/>
      <c r="E242" s="2"/>
      <c r="F242" s="2"/>
      <c r="G242" s="2"/>
      <c r="H242" s="2"/>
      <c r="I242" s="2"/>
      <c r="J242" s="2"/>
      <c r="K242" s="2"/>
      <c r="L242" s="5">
        <v>39424</v>
      </c>
      <c r="M242" s="6"/>
      <c r="N242" s="31" t="s">
        <v>373</v>
      </c>
    </row>
    <row r="243" spans="1:14" ht="15">
      <c r="A243" s="2"/>
      <c r="B243" s="2"/>
      <c r="C243" s="2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">
      <c r="A244" s="2"/>
      <c r="B244" s="2"/>
      <c r="C244" s="2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6.5" thickBot="1">
      <c r="A245" s="7" t="s">
        <v>315</v>
      </c>
      <c r="B245" s="8"/>
      <c r="C245" s="26"/>
      <c r="D245" s="8"/>
      <c r="E245" s="8">
        <v>1</v>
      </c>
      <c r="F245" s="8">
        <v>2</v>
      </c>
      <c r="G245" s="8">
        <v>3</v>
      </c>
      <c r="H245" s="8">
        <v>4</v>
      </c>
      <c r="I245" s="9" t="s">
        <v>272</v>
      </c>
      <c r="J245" s="9" t="s">
        <v>273</v>
      </c>
      <c r="K245" s="9"/>
      <c r="L245" s="9"/>
      <c r="M245" s="8"/>
      <c r="N245" s="8"/>
    </row>
    <row r="246" spans="1:14" ht="15">
      <c r="A246" s="10">
        <v>1</v>
      </c>
      <c r="B246" s="11" t="s">
        <v>104</v>
      </c>
      <c r="C246" s="23" t="s">
        <v>106</v>
      </c>
      <c r="D246" s="12" t="s">
        <v>298</v>
      </c>
      <c r="E246" s="78"/>
      <c r="F246" s="79" t="s">
        <v>496</v>
      </c>
      <c r="G246" s="79" t="s">
        <v>496</v>
      </c>
      <c r="H246" s="80" t="s">
        <v>494</v>
      </c>
      <c r="I246" s="81" t="s">
        <v>288</v>
      </c>
      <c r="J246" s="80" t="s">
        <v>376</v>
      </c>
      <c r="K246" s="2"/>
      <c r="L246" s="2"/>
      <c r="M246" s="2"/>
      <c r="N246" s="2"/>
    </row>
    <row r="247" spans="1:14" ht="15">
      <c r="A247" s="13">
        <v>2</v>
      </c>
      <c r="B247" s="14" t="s">
        <v>162</v>
      </c>
      <c r="C247" s="24" t="s">
        <v>7</v>
      </c>
      <c r="D247" s="16" t="s">
        <v>302</v>
      </c>
      <c r="E247" s="82" t="s">
        <v>494</v>
      </c>
      <c r="F247" s="83"/>
      <c r="G247" s="84" t="s">
        <v>284</v>
      </c>
      <c r="H247" s="85" t="s">
        <v>286</v>
      </c>
      <c r="I247" s="82" t="s">
        <v>288</v>
      </c>
      <c r="J247" s="85" t="s">
        <v>375</v>
      </c>
      <c r="K247" s="2"/>
      <c r="L247" s="2"/>
      <c r="M247" s="2"/>
      <c r="N247" s="2"/>
    </row>
    <row r="248" spans="1:14" ht="15">
      <c r="A248" s="13">
        <v>3</v>
      </c>
      <c r="B248" s="14" t="s">
        <v>135</v>
      </c>
      <c r="C248" s="24" t="s">
        <v>137</v>
      </c>
      <c r="D248" s="16" t="s">
        <v>116</v>
      </c>
      <c r="E248" s="82" t="s">
        <v>494</v>
      </c>
      <c r="F248" s="84" t="s">
        <v>493</v>
      </c>
      <c r="G248" s="83"/>
      <c r="H248" s="85" t="s">
        <v>494</v>
      </c>
      <c r="I248" s="82" t="s">
        <v>494</v>
      </c>
      <c r="J248" s="85" t="s">
        <v>374</v>
      </c>
      <c r="K248" s="2"/>
      <c r="L248" s="2"/>
      <c r="M248" s="2"/>
      <c r="N248" s="2"/>
    </row>
    <row r="249" spans="1:14" ht="15.75" thickBot="1">
      <c r="A249" s="17">
        <v>4</v>
      </c>
      <c r="B249" s="18" t="s">
        <v>183</v>
      </c>
      <c r="C249" s="25" t="s">
        <v>449</v>
      </c>
      <c r="D249" s="19" t="s">
        <v>450</v>
      </c>
      <c r="E249" s="86" t="s">
        <v>496</v>
      </c>
      <c r="F249" s="87" t="s">
        <v>517</v>
      </c>
      <c r="G249" s="87" t="s">
        <v>496</v>
      </c>
      <c r="H249" s="88"/>
      <c r="I249" s="86" t="s">
        <v>288</v>
      </c>
      <c r="J249" s="89" t="s">
        <v>377</v>
      </c>
      <c r="K249" s="2"/>
      <c r="L249" s="2"/>
      <c r="M249" s="2"/>
      <c r="N249" s="2"/>
    </row>
    <row r="250" spans="1:14" ht="15">
      <c r="A250" s="27"/>
      <c r="B250" s="27"/>
      <c r="C250" s="28"/>
      <c r="D250" s="27"/>
      <c r="E250" s="90"/>
      <c r="F250" s="90"/>
      <c r="G250" s="90"/>
      <c r="H250" s="90"/>
      <c r="I250" s="90"/>
      <c r="J250" s="90"/>
      <c r="K250" s="2"/>
      <c r="L250" s="2"/>
      <c r="M250" s="2"/>
      <c r="N250" s="2"/>
    </row>
    <row r="251" spans="1:14" ht="15">
      <c r="A251" s="27"/>
      <c r="B251" s="27"/>
      <c r="C251" s="28"/>
      <c r="D251" s="27"/>
      <c r="E251" s="90"/>
      <c r="F251" s="90"/>
      <c r="G251" s="90"/>
      <c r="H251" s="90"/>
      <c r="I251" s="90"/>
      <c r="J251" s="90"/>
      <c r="K251" s="2"/>
      <c r="L251" s="2"/>
      <c r="M251" s="2"/>
      <c r="N251" s="2"/>
    </row>
    <row r="252" spans="1:14" ht="15">
      <c r="A252" s="27"/>
      <c r="B252" s="27"/>
      <c r="C252" s="28"/>
      <c r="D252" s="27"/>
      <c r="E252" s="90"/>
      <c r="F252" s="90"/>
      <c r="G252" s="90"/>
      <c r="H252" s="90"/>
      <c r="I252" s="90"/>
      <c r="J252" s="90"/>
      <c r="K252" s="2"/>
      <c r="L252" s="2"/>
      <c r="M252" s="2"/>
      <c r="N252" s="2"/>
    </row>
    <row r="253" spans="1:14" ht="15">
      <c r="A253" s="2"/>
      <c r="B253" s="2"/>
      <c r="C253" s="22"/>
      <c r="D253" s="2"/>
      <c r="E253" s="26"/>
      <c r="F253" s="26"/>
      <c r="G253" s="26"/>
      <c r="H253" s="26"/>
      <c r="I253" s="26"/>
      <c r="J253" s="26"/>
      <c r="K253" s="2"/>
      <c r="L253" s="2"/>
      <c r="M253" s="2"/>
      <c r="N253" s="2"/>
    </row>
    <row r="254" spans="1:14" ht="15">
      <c r="A254" s="2"/>
      <c r="B254" s="2"/>
      <c r="C254" s="22"/>
      <c r="D254" s="2"/>
      <c r="E254" s="26" t="s">
        <v>274</v>
      </c>
      <c r="F254" s="26" t="s">
        <v>275</v>
      </c>
      <c r="G254" s="26" t="s">
        <v>276</v>
      </c>
      <c r="H254" s="26" t="s">
        <v>277</v>
      </c>
      <c r="I254" s="26" t="s">
        <v>278</v>
      </c>
      <c r="J254" s="26"/>
      <c r="K254" s="2" t="s">
        <v>279</v>
      </c>
      <c r="L254" s="2"/>
      <c r="M254" s="2"/>
      <c r="N254" s="2"/>
    </row>
    <row r="255" spans="1:14" ht="15.75">
      <c r="A255" s="2"/>
      <c r="B255" s="2"/>
      <c r="C255" s="20" t="s">
        <v>284</v>
      </c>
      <c r="D255" s="2"/>
      <c r="E255" s="84" t="s">
        <v>515</v>
      </c>
      <c r="F255" s="84" t="s">
        <v>507</v>
      </c>
      <c r="G255" s="84" t="s">
        <v>515</v>
      </c>
      <c r="H255" s="84"/>
      <c r="I255" s="84"/>
      <c r="J255" s="26"/>
      <c r="K255" s="2">
        <v>4</v>
      </c>
      <c r="L255" s="2"/>
      <c r="M255" s="2"/>
      <c r="N255" s="2"/>
    </row>
    <row r="256" spans="1:14" ht="15.75">
      <c r="A256" s="2"/>
      <c r="B256" s="2"/>
      <c r="C256" s="20" t="s">
        <v>281</v>
      </c>
      <c r="D256" s="2"/>
      <c r="E256" s="84" t="s">
        <v>515</v>
      </c>
      <c r="F256" s="84" t="s">
        <v>497</v>
      </c>
      <c r="G256" s="84" t="s">
        <v>512</v>
      </c>
      <c r="H256" s="84" t="s">
        <v>503</v>
      </c>
      <c r="I256" s="84" t="s">
        <v>497</v>
      </c>
      <c r="J256" s="26"/>
      <c r="K256" s="2">
        <v>3</v>
      </c>
      <c r="L256" s="2"/>
      <c r="M256" s="2"/>
      <c r="N256" s="2"/>
    </row>
    <row r="257" spans="1:14" ht="15.75">
      <c r="A257" s="2"/>
      <c r="B257" s="2"/>
      <c r="C257" s="20" t="s">
        <v>282</v>
      </c>
      <c r="D257" s="2"/>
      <c r="E257" s="84" t="s">
        <v>512</v>
      </c>
      <c r="F257" s="84" t="s">
        <v>504</v>
      </c>
      <c r="G257" s="84" t="s">
        <v>498</v>
      </c>
      <c r="H257" s="84"/>
      <c r="I257" s="84"/>
      <c r="J257" s="26"/>
      <c r="K257" s="2">
        <v>2</v>
      </c>
      <c r="L257" s="2"/>
      <c r="M257" s="2"/>
      <c r="N257" s="2"/>
    </row>
    <row r="258" spans="1:14" ht="15.75">
      <c r="A258" s="2"/>
      <c r="B258" s="2"/>
      <c r="C258" s="20" t="s">
        <v>286</v>
      </c>
      <c r="D258" s="2"/>
      <c r="E258" s="84" t="s">
        <v>507</v>
      </c>
      <c r="F258" s="84" t="s">
        <v>506</v>
      </c>
      <c r="G258" s="84" t="s">
        <v>515</v>
      </c>
      <c r="H258" s="84" t="s">
        <v>497</v>
      </c>
      <c r="I258" s="84"/>
      <c r="J258" s="26"/>
      <c r="K258" s="2">
        <v>1</v>
      </c>
      <c r="L258" s="2"/>
      <c r="M258" s="2"/>
      <c r="N258" s="2"/>
    </row>
    <row r="259" spans="1:14" ht="15.75">
      <c r="A259" s="2"/>
      <c r="B259" s="2"/>
      <c r="C259" s="20" t="s">
        <v>288</v>
      </c>
      <c r="D259" s="2"/>
      <c r="E259" s="84" t="s">
        <v>502</v>
      </c>
      <c r="F259" s="84" t="s">
        <v>514</v>
      </c>
      <c r="G259" s="84" t="s">
        <v>508</v>
      </c>
      <c r="H259" s="84"/>
      <c r="I259" s="84"/>
      <c r="J259" s="26"/>
      <c r="K259" s="2">
        <v>4</v>
      </c>
      <c r="L259" s="2"/>
      <c r="M259" s="2"/>
      <c r="N259" s="2"/>
    </row>
    <row r="260" spans="1:14" ht="15.75">
      <c r="A260" s="2"/>
      <c r="B260" s="2"/>
      <c r="C260" s="20" t="s">
        <v>289</v>
      </c>
      <c r="D260" s="2"/>
      <c r="E260" s="84" t="s">
        <v>513</v>
      </c>
      <c r="F260" s="84" t="s">
        <v>511</v>
      </c>
      <c r="G260" s="84" t="s">
        <v>503</v>
      </c>
      <c r="H260" s="84"/>
      <c r="I260" s="84"/>
      <c r="J260" s="26"/>
      <c r="K260" s="2">
        <v>2</v>
      </c>
      <c r="L260" s="2"/>
      <c r="M260" s="2"/>
      <c r="N260" s="2"/>
    </row>
    <row r="261" spans="1:14" ht="15">
      <c r="A261" s="2"/>
      <c r="B261" s="2"/>
      <c r="C261" s="2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">
      <c r="A262" s="2"/>
      <c r="B262" s="2"/>
      <c r="C262" s="2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">
      <c r="A263" s="2"/>
      <c r="B263" s="2"/>
      <c r="C263" s="2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">
      <c r="A264" s="2"/>
      <c r="B264" s="2"/>
      <c r="C264" s="2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">
      <c r="A265" s="2"/>
      <c r="B265" s="2"/>
      <c r="C265" s="2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">
      <c r="A266" s="2"/>
      <c r="B266" s="2"/>
      <c r="C266" s="2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.75" thickBot="1">
      <c r="A267" s="2"/>
      <c r="B267" s="2"/>
      <c r="C267" s="22"/>
      <c r="D267" s="2"/>
      <c r="E267" s="2"/>
      <c r="F267" s="2"/>
      <c r="G267" s="2"/>
      <c r="H267" s="2"/>
      <c r="I267" s="2"/>
      <c r="J267" s="2"/>
      <c r="K267" s="21"/>
      <c r="L267" s="21"/>
      <c r="M267" s="21"/>
      <c r="N267" s="2"/>
    </row>
    <row r="268" spans="1:14" ht="15.75">
      <c r="A268" s="2"/>
      <c r="B268" s="2"/>
      <c r="C268" s="22"/>
      <c r="D268" s="2"/>
      <c r="E268" s="2"/>
      <c r="F268" s="2"/>
      <c r="G268" s="2"/>
      <c r="H268" s="2"/>
      <c r="I268" s="2"/>
      <c r="J268" s="2"/>
      <c r="K268" s="4" t="s">
        <v>279</v>
      </c>
      <c r="L268" s="2"/>
      <c r="M268" s="2"/>
      <c r="N268" s="2"/>
    </row>
    <row r="269" spans="1:14" ht="15">
      <c r="A269" s="2"/>
      <c r="B269" s="2"/>
      <c r="C269" s="2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">
      <c r="A270" s="2"/>
      <c r="B270" s="2"/>
      <c r="C270" s="2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0"/>
  <sheetViews>
    <sheetView zoomScalePageLayoutView="0" workbookViewId="0" topLeftCell="A1">
      <selection activeCell="J461" sqref="J461"/>
    </sheetView>
  </sheetViews>
  <sheetFormatPr defaultColWidth="9.140625" defaultRowHeight="12.75"/>
  <cols>
    <col min="1" max="1" width="3.8515625" style="0" customWidth="1"/>
    <col min="2" max="2" width="14.00390625" style="0" bestFit="1" customWidth="1"/>
    <col min="3" max="3" width="12.7109375" style="0" bestFit="1" customWidth="1"/>
    <col min="4" max="4" width="12.140625" style="0" bestFit="1" customWidth="1"/>
    <col min="11" max="11" width="8.57421875" style="0" customWidth="1"/>
    <col min="12" max="12" width="11.421875" style="0" bestFit="1" customWidth="1"/>
    <col min="13" max="13" width="5.8515625" style="0" customWidth="1"/>
  </cols>
  <sheetData>
    <row r="1" spans="1:14" ht="15.75">
      <c r="A1" s="15">
        <v>1</v>
      </c>
      <c r="B1" s="32" t="s">
        <v>216</v>
      </c>
      <c r="C1" s="33" t="s">
        <v>215</v>
      </c>
      <c r="D1" s="33" t="s">
        <v>127</v>
      </c>
      <c r="E1" s="2"/>
      <c r="F1" s="2"/>
      <c r="G1" s="2"/>
      <c r="H1" s="2"/>
      <c r="I1" s="2"/>
      <c r="J1" s="2"/>
      <c r="K1" s="2"/>
      <c r="L1" s="29" t="s">
        <v>391</v>
      </c>
      <c r="M1" s="3"/>
      <c r="N1" s="30" t="s">
        <v>390</v>
      </c>
    </row>
    <row r="2" spans="1:14" ht="16.5" thickBot="1">
      <c r="A2" s="2"/>
      <c r="B2" s="8"/>
      <c r="C2" s="2"/>
      <c r="D2" s="34"/>
      <c r="E2" s="33"/>
      <c r="F2" s="33" t="s">
        <v>181</v>
      </c>
      <c r="G2" s="33"/>
      <c r="H2" s="2"/>
      <c r="I2" s="2"/>
      <c r="J2" s="2"/>
      <c r="K2" s="2"/>
      <c r="L2" s="5">
        <v>39424</v>
      </c>
      <c r="M2" s="6"/>
      <c r="N2" s="31" t="s">
        <v>353</v>
      </c>
    </row>
    <row r="3" spans="1:14" ht="15">
      <c r="A3" s="15">
        <v>2</v>
      </c>
      <c r="B3" s="32" t="s">
        <v>181</v>
      </c>
      <c r="C3" s="33" t="s">
        <v>409</v>
      </c>
      <c r="D3" s="35" t="s">
        <v>180</v>
      </c>
      <c r="E3" s="2"/>
      <c r="F3" s="2" t="s">
        <v>565</v>
      </c>
      <c r="G3" s="34"/>
      <c r="H3" s="2"/>
      <c r="I3" s="2"/>
      <c r="J3" s="2"/>
      <c r="K3" s="2"/>
      <c r="L3" s="2"/>
      <c r="M3" s="2"/>
      <c r="N3" s="2"/>
    </row>
    <row r="4" spans="1:14" ht="15">
      <c r="A4" s="2"/>
      <c r="B4" s="8"/>
      <c r="C4" s="2"/>
      <c r="D4" s="2"/>
      <c r="E4" s="2"/>
      <c r="F4" s="2"/>
      <c r="G4" s="34"/>
      <c r="H4" s="33"/>
      <c r="I4" s="33" t="s">
        <v>123</v>
      </c>
      <c r="J4" s="33"/>
      <c r="K4" s="2"/>
      <c r="L4" s="2"/>
      <c r="M4" s="2"/>
      <c r="N4" s="2"/>
    </row>
    <row r="5" spans="1:14" ht="15">
      <c r="A5" s="15">
        <v>3</v>
      </c>
      <c r="B5" s="32" t="s">
        <v>134</v>
      </c>
      <c r="C5" s="33" t="s">
        <v>303</v>
      </c>
      <c r="D5" s="33" t="s">
        <v>292</v>
      </c>
      <c r="E5" s="2"/>
      <c r="F5" s="2"/>
      <c r="G5" s="34"/>
      <c r="H5" s="2"/>
      <c r="I5" s="2" t="s">
        <v>573</v>
      </c>
      <c r="J5" s="34"/>
      <c r="K5" s="2"/>
      <c r="L5" s="2"/>
      <c r="M5" s="2"/>
      <c r="N5" s="2"/>
    </row>
    <row r="6" spans="1:14" ht="15">
      <c r="A6" s="2"/>
      <c r="B6" s="8"/>
      <c r="C6" s="2"/>
      <c r="D6" s="34"/>
      <c r="E6" s="33"/>
      <c r="F6" s="33" t="s">
        <v>123</v>
      </c>
      <c r="G6" s="35"/>
      <c r="H6" s="2"/>
      <c r="I6" s="2"/>
      <c r="J6" s="34"/>
      <c r="K6" s="2"/>
      <c r="L6" s="2"/>
      <c r="M6" s="2"/>
      <c r="N6" s="2"/>
    </row>
    <row r="7" spans="1:14" ht="15">
      <c r="A7" s="15">
        <v>4</v>
      </c>
      <c r="B7" s="32" t="s">
        <v>123</v>
      </c>
      <c r="C7" s="33" t="s">
        <v>411</v>
      </c>
      <c r="D7" s="35" t="s">
        <v>116</v>
      </c>
      <c r="E7" s="2"/>
      <c r="F7" s="22" t="s">
        <v>566</v>
      </c>
      <c r="G7" s="2"/>
      <c r="H7" s="2"/>
      <c r="I7" s="2"/>
      <c r="J7" s="34"/>
      <c r="K7" s="2"/>
      <c r="L7" s="2"/>
      <c r="M7" s="2"/>
      <c r="N7" s="2"/>
    </row>
    <row r="8" spans="1:14" ht="15">
      <c r="A8" s="2"/>
      <c r="B8" s="8"/>
      <c r="C8" s="2"/>
      <c r="D8" s="2"/>
      <c r="E8" s="2"/>
      <c r="F8" s="2"/>
      <c r="G8" s="2"/>
      <c r="H8" s="2"/>
      <c r="I8" s="2"/>
      <c r="J8" s="34"/>
      <c r="K8" s="39"/>
      <c r="L8" s="33" t="s">
        <v>200</v>
      </c>
      <c r="M8" s="33"/>
      <c r="N8" s="2"/>
    </row>
    <row r="9" spans="1:14" ht="15">
      <c r="A9" s="15">
        <v>5</v>
      </c>
      <c r="B9" s="32" t="s">
        <v>200</v>
      </c>
      <c r="C9" s="33" t="s">
        <v>413</v>
      </c>
      <c r="D9" s="33" t="s">
        <v>198</v>
      </c>
      <c r="E9" s="2"/>
      <c r="F9" s="2"/>
      <c r="G9" s="2"/>
      <c r="H9" s="2"/>
      <c r="I9" s="2"/>
      <c r="J9" s="34"/>
      <c r="K9" s="2"/>
      <c r="L9" s="2" t="s">
        <v>577</v>
      </c>
      <c r="M9" s="2"/>
      <c r="N9" s="40"/>
    </row>
    <row r="10" spans="1:14" ht="15">
      <c r="A10" s="2"/>
      <c r="B10" s="8"/>
      <c r="C10" s="2"/>
      <c r="D10" s="34"/>
      <c r="E10" s="33"/>
      <c r="F10" s="33" t="s">
        <v>200</v>
      </c>
      <c r="G10" s="33"/>
      <c r="H10" s="2"/>
      <c r="I10" s="2"/>
      <c r="J10" s="34"/>
      <c r="K10" s="2"/>
      <c r="L10" s="2"/>
      <c r="M10" s="2"/>
      <c r="N10" s="40"/>
    </row>
    <row r="11" spans="1:14" ht="15">
      <c r="A11" s="15">
        <v>6</v>
      </c>
      <c r="B11" s="32" t="s">
        <v>195</v>
      </c>
      <c r="C11" s="33" t="s">
        <v>185</v>
      </c>
      <c r="D11" s="35" t="s">
        <v>191</v>
      </c>
      <c r="E11" s="2"/>
      <c r="F11" s="2" t="s">
        <v>567</v>
      </c>
      <c r="G11" s="34"/>
      <c r="H11" s="2"/>
      <c r="I11" s="2"/>
      <c r="J11" s="34"/>
      <c r="K11" s="2"/>
      <c r="L11" s="2"/>
      <c r="M11" s="2"/>
      <c r="N11" s="40"/>
    </row>
    <row r="12" spans="1:14" ht="15">
      <c r="A12" s="2"/>
      <c r="B12" s="8"/>
      <c r="C12" s="2"/>
      <c r="D12" s="2"/>
      <c r="E12" s="2"/>
      <c r="F12" s="2"/>
      <c r="G12" s="34"/>
      <c r="H12" s="33"/>
      <c r="I12" s="33" t="s">
        <v>200</v>
      </c>
      <c r="J12" s="35"/>
      <c r="K12" s="2"/>
      <c r="L12" s="2"/>
      <c r="M12" s="2"/>
      <c r="N12" s="40"/>
    </row>
    <row r="13" spans="1:14" ht="15">
      <c r="A13" s="15">
        <v>7</v>
      </c>
      <c r="B13" s="32" t="s">
        <v>23</v>
      </c>
      <c r="C13" s="33" t="s">
        <v>22</v>
      </c>
      <c r="D13" s="33" t="s">
        <v>260</v>
      </c>
      <c r="E13" s="2"/>
      <c r="F13" s="2"/>
      <c r="G13" s="34"/>
      <c r="H13" s="2"/>
      <c r="I13" s="2" t="s">
        <v>574</v>
      </c>
      <c r="J13" s="2"/>
      <c r="K13" s="2"/>
      <c r="L13" s="2"/>
      <c r="M13" s="2"/>
      <c r="N13" s="40"/>
    </row>
    <row r="14" spans="1:14" ht="15">
      <c r="A14" s="2"/>
      <c r="B14" s="8"/>
      <c r="C14" s="2"/>
      <c r="D14" s="34"/>
      <c r="E14" s="33"/>
      <c r="F14" s="36" t="s">
        <v>7</v>
      </c>
      <c r="G14" s="35"/>
      <c r="H14" s="2"/>
      <c r="I14" s="2"/>
      <c r="J14" s="2"/>
      <c r="K14" s="2"/>
      <c r="L14" s="2"/>
      <c r="M14" s="2"/>
      <c r="N14" s="40"/>
    </row>
    <row r="15" spans="1:14" ht="15">
      <c r="A15" s="15">
        <v>8</v>
      </c>
      <c r="B15" s="32" t="s">
        <v>7</v>
      </c>
      <c r="C15" s="33" t="s">
        <v>407</v>
      </c>
      <c r="D15" s="35" t="s">
        <v>302</v>
      </c>
      <c r="E15" s="2"/>
      <c r="F15" s="2" t="s">
        <v>568</v>
      </c>
      <c r="G15" s="2"/>
      <c r="H15" s="2"/>
      <c r="I15" s="2"/>
      <c r="J15" s="2"/>
      <c r="K15" s="2"/>
      <c r="L15" s="2"/>
      <c r="M15" s="2"/>
      <c r="N15" s="40"/>
    </row>
    <row r="16" spans="1:14" ht="15">
      <c r="A16" s="15">
        <v>9</v>
      </c>
      <c r="B16" s="32" t="s">
        <v>9</v>
      </c>
      <c r="C16" s="33" t="s">
        <v>301</v>
      </c>
      <c r="D16" s="33" t="s">
        <v>302</v>
      </c>
      <c r="E16" s="2"/>
      <c r="F16" s="2"/>
      <c r="G16" s="2"/>
      <c r="H16" s="2"/>
      <c r="I16" s="2"/>
      <c r="J16" s="2"/>
      <c r="K16" s="33"/>
      <c r="L16" s="33" t="s">
        <v>200</v>
      </c>
      <c r="M16" s="35"/>
      <c r="N16" s="40"/>
    </row>
    <row r="17" spans="1:14" ht="15">
      <c r="A17" s="2"/>
      <c r="B17" s="8"/>
      <c r="C17" s="2"/>
      <c r="D17" s="34"/>
      <c r="E17" s="33"/>
      <c r="F17" s="33" t="s">
        <v>9</v>
      </c>
      <c r="G17" s="33"/>
      <c r="H17" s="2"/>
      <c r="I17" s="2"/>
      <c r="J17" s="2"/>
      <c r="K17" s="2"/>
      <c r="L17" s="2" t="s">
        <v>579</v>
      </c>
      <c r="M17" s="2"/>
      <c r="N17" s="40"/>
    </row>
    <row r="18" spans="1:14" ht="15">
      <c r="A18" s="15">
        <v>10</v>
      </c>
      <c r="B18" s="32" t="s">
        <v>132</v>
      </c>
      <c r="C18" s="33" t="s">
        <v>258</v>
      </c>
      <c r="D18" s="35" t="s">
        <v>292</v>
      </c>
      <c r="E18" s="2"/>
      <c r="F18" s="2" t="s">
        <v>569</v>
      </c>
      <c r="G18" s="34"/>
      <c r="H18" s="2"/>
      <c r="I18" s="2"/>
      <c r="J18" s="2"/>
      <c r="K18" s="2"/>
      <c r="L18" s="2"/>
      <c r="M18" s="2"/>
      <c r="N18" s="40"/>
    </row>
    <row r="19" spans="1:14" ht="15">
      <c r="A19" s="2"/>
      <c r="B19" s="8"/>
      <c r="C19" s="2"/>
      <c r="D19" s="2"/>
      <c r="E19" s="2"/>
      <c r="F19" s="2"/>
      <c r="G19" s="34"/>
      <c r="H19" s="33"/>
      <c r="I19" s="33" t="s">
        <v>188</v>
      </c>
      <c r="J19" s="33"/>
      <c r="K19" s="2"/>
      <c r="L19" s="2"/>
      <c r="M19" s="2"/>
      <c r="N19" s="40"/>
    </row>
    <row r="20" spans="1:14" ht="15">
      <c r="A20" s="15">
        <v>11</v>
      </c>
      <c r="B20" s="32" t="s">
        <v>188</v>
      </c>
      <c r="C20" s="33" t="s">
        <v>331</v>
      </c>
      <c r="D20" s="33" t="s">
        <v>189</v>
      </c>
      <c r="E20" s="2"/>
      <c r="F20" s="2"/>
      <c r="G20" s="34"/>
      <c r="H20" s="2"/>
      <c r="I20" s="2" t="s">
        <v>575</v>
      </c>
      <c r="J20" s="34"/>
      <c r="K20" s="2"/>
      <c r="L20" s="2"/>
      <c r="M20" s="2"/>
      <c r="N20" s="40"/>
    </row>
    <row r="21" spans="1:14" ht="15">
      <c r="A21" s="2"/>
      <c r="B21" s="8"/>
      <c r="C21" s="2"/>
      <c r="D21" s="34"/>
      <c r="E21" s="33"/>
      <c r="F21" s="33" t="s">
        <v>188</v>
      </c>
      <c r="G21" s="35"/>
      <c r="H21" s="2"/>
      <c r="I21" s="2"/>
      <c r="J21" s="34"/>
      <c r="K21" s="2"/>
      <c r="L21" s="2"/>
      <c r="M21" s="2"/>
      <c r="N21" s="40"/>
    </row>
    <row r="22" spans="1:14" ht="15">
      <c r="A22" s="15">
        <v>12</v>
      </c>
      <c r="B22" s="32" t="s">
        <v>125</v>
      </c>
      <c r="C22" s="33" t="s">
        <v>402</v>
      </c>
      <c r="D22" s="35" t="s">
        <v>124</v>
      </c>
      <c r="E22" s="2"/>
      <c r="F22" s="22" t="s">
        <v>570</v>
      </c>
      <c r="G22" s="2"/>
      <c r="H22" s="2"/>
      <c r="I22" s="2"/>
      <c r="J22" s="34"/>
      <c r="K22" s="2"/>
      <c r="L22" s="2"/>
      <c r="M22" s="2"/>
      <c r="N22" s="40"/>
    </row>
    <row r="23" spans="1:14" ht="15">
      <c r="A23" s="2"/>
      <c r="B23" s="8"/>
      <c r="C23" s="2"/>
      <c r="D23" s="2"/>
      <c r="E23" s="2"/>
      <c r="F23" s="2"/>
      <c r="G23" s="2"/>
      <c r="H23" s="2"/>
      <c r="I23" s="2"/>
      <c r="J23" s="34"/>
      <c r="K23" s="39"/>
      <c r="L23" s="33" t="s">
        <v>188</v>
      </c>
      <c r="M23" s="33"/>
      <c r="N23" s="40"/>
    </row>
    <row r="24" spans="1:14" ht="15">
      <c r="A24" s="15">
        <v>13</v>
      </c>
      <c r="B24" s="32" t="s">
        <v>77</v>
      </c>
      <c r="C24" s="33" t="s">
        <v>336</v>
      </c>
      <c r="D24" s="33" t="s">
        <v>72</v>
      </c>
      <c r="E24" s="2"/>
      <c r="F24" s="2"/>
      <c r="G24" s="2"/>
      <c r="H24" s="2"/>
      <c r="I24" s="2"/>
      <c r="J24" s="34"/>
      <c r="K24" s="2"/>
      <c r="L24" s="22" t="s">
        <v>578</v>
      </c>
      <c r="M24" s="2"/>
      <c r="N24" s="2"/>
    </row>
    <row r="25" spans="1:14" ht="15">
      <c r="A25" s="2"/>
      <c r="B25" s="8"/>
      <c r="C25" s="2"/>
      <c r="D25" s="34"/>
      <c r="E25" s="33"/>
      <c r="F25" s="33" t="s">
        <v>134</v>
      </c>
      <c r="G25" s="33"/>
      <c r="H25" s="2"/>
      <c r="I25" s="2"/>
      <c r="J25" s="34"/>
      <c r="K25" s="2"/>
      <c r="L25" s="2"/>
      <c r="M25" s="2"/>
      <c r="N25" s="2"/>
    </row>
    <row r="26" spans="1:14" ht="15">
      <c r="A26" s="15">
        <v>14</v>
      </c>
      <c r="B26" s="32" t="s">
        <v>134</v>
      </c>
      <c r="C26" s="33" t="s">
        <v>405</v>
      </c>
      <c r="D26" s="35" t="s">
        <v>292</v>
      </c>
      <c r="E26" s="2"/>
      <c r="F26" s="22" t="s">
        <v>571</v>
      </c>
      <c r="G26" s="34"/>
      <c r="H26" s="2"/>
      <c r="I26" s="2"/>
      <c r="J26" s="34"/>
      <c r="K26" s="2"/>
      <c r="L26" s="2"/>
      <c r="M26" s="2"/>
      <c r="N26" s="2"/>
    </row>
    <row r="27" spans="1:14" ht="15">
      <c r="A27" s="2"/>
      <c r="B27" s="8"/>
      <c r="C27" s="2"/>
      <c r="D27" s="2"/>
      <c r="E27" s="2"/>
      <c r="F27" s="2"/>
      <c r="G27" s="34"/>
      <c r="H27" s="33"/>
      <c r="I27" s="33" t="s">
        <v>134</v>
      </c>
      <c r="J27" s="35"/>
      <c r="K27" s="2"/>
      <c r="L27" s="2"/>
      <c r="M27" s="2"/>
      <c r="N27" s="2"/>
    </row>
    <row r="28" spans="1:14" ht="15">
      <c r="A28" s="15">
        <v>15</v>
      </c>
      <c r="B28" s="32" t="s">
        <v>190</v>
      </c>
      <c r="C28" s="33" t="s">
        <v>46</v>
      </c>
      <c r="D28" s="33" t="s">
        <v>298</v>
      </c>
      <c r="E28" s="2"/>
      <c r="F28" s="2"/>
      <c r="G28" s="34"/>
      <c r="H28" s="2"/>
      <c r="I28" s="2" t="s">
        <v>576</v>
      </c>
      <c r="J28" s="2"/>
      <c r="K28" s="2"/>
      <c r="L28" s="2"/>
      <c r="M28" s="2"/>
      <c r="N28" s="2"/>
    </row>
    <row r="29" spans="1:14" ht="15">
      <c r="A29" s="2"/>
      <c r="B29" s="8"/>
      <c r="C29" s="2"/>
      <c r="D29" s="34"/>
      <c r="E29" s="33"/>
      <c r="F29" s="36" t="s">
        <v>190</v>
      </c>
      <c r="G29" s="35"/>
      <c r="H29" s="2"/>
      <c r="I29" s="2"/>
      <c r="J29" s="2"/>
      <c r="K29" s="2"/>
      <c r="L29" s="2"/>
      <c r="M29" s="2"/>
      <c r="N29" s="2"/>
    </row>
    <row r="30" spans="1:14" ht="15.75" thickBot="1">
      <c r="A30" s="15">
        <v>16</v>
      </c>
      <c r="B30" s="32" t="s">
        <v>324</v>
      </c>
      <c r="C30" s="33" t="s">
        <v>401</v>
      </c>
      <c r="D30" s="35" t="s">
        <v>127</v>
      </c>
      <c r="E30" s="2"/>
      <c r="F30" s="2" t="s">
        <v>572</v>
      </c>
      <c r="G30" s="2"/>
      <c r="H30" s="2"/>
      <c r="I30" s="2"/>
      <c r="J30" s="2"/>
      <c r="K30" s="2"/>
      <c r="L30" s="2"/>
      <c r="M30" s="2"/>
      <c r="N30" s="2"/>
    </row>
    <row r="31" spans="1:14" ht="15.75">
      <c r="A31" s="15">
        <v>17</v>
      </c>
      <c r="B31" s="32" t="s">
        <v>193</v>
      </c>
      <c r="C31" s="33" t="s">
        <v>412</v>
      </c>
      <c r="D31" s="33" t="s">
        <v>191</v>
      </c>
      <c r="E31" s="2"/>
      <c r="F31" s="2"/>
      <c r="G31" s="2"/>
      <c r="H31" s="2"/>
      <c r="I31" s="2"/>
      <c r="J31" s="2"/>
      <c r="K31" s="2"/>
      <c r="L31" s="29" t="s">
        <v>391</v>
      </c>
      <c r="M31" s="3"/>
      <c r="N31" s="30" t="s">
        <v>390</v>
      </c>
    </row>
    <row r="32" spans="1:14" ht="16.5" thickBot="1">
      <c r="A32" s="2"/>
      <c r="B32" s="8"/>
      <c r="C32" s="2"/>
      <c r="D32" s="34"/>
      <c r="E32" s="33"/>
      <c r="F32" s="33" t="s">
        <v>193</v>
      </c>
      <c r="G32" s="33"/>
      <c r="H32" s="2"/>
      <c r="I32" s="2"/>
      <c r="J32" s="2"/>
      <c r="K32" s="2"/>
      <c r="L32" s="5">
        <v>39424</v>
      </c>
      <c r="M32" s="6"/>
      <c r="N32" s="31" t="s">
        <v>353</v>
      </c>
    </row>
    <row r="33" spans="1:14" ht="15">
      <c r="A33" s="15">
        <v>18</v>
      </c>
      <c r="B33" s="32" t="s">
        <v>65</v>
      </c>
      <c r="C33" s="33" t="s">
        <v>297</v>
      </c>
      <c r="D33" s="35" t="s">
        <v>298</v>
      </c>
      <c r="E33" s="2"/>
      <c r="F33" s="2" t="s">
        <v>580</v>
      </c>
      <c r="G33" s="34"/>
      <c r="H33" s="2"/>
      <c r="I33" s="2"/>
      <c r="J33" s="2"/>
      <c r="K33" s="2"/>
      <c r="L33" s="2"/>
      <c r="M33" s="2"/>
      <c r="N33" s="2"/>
    </row>
    <row r="34" spans="1:14" ht="15">
      <c r="A34" s="2"/>
      <c r="B34" s="8"/>
      <c r="C34" s="2"/>
      <c r="D34" s="2"/>
      <c r="E34" s="2"/>
      <c r="F34" s="2"/>
      <c r="G34" s="34"/>
      <c r="H34" s="33"/>
      <c r="I34" s="33" t="s">
        <v>193</v>
      </c>
      <c r="J34" s="33"/>
      <c r="K34" s="2"/>
      <c r="L34" s="2"/>
      <c r="M34" s="2"/>
      <c r="N34" s="2"/>
    </row>
    <row r="35" spans="1:14" ht="15">
      <c r="A35" s="15">
        <v>19</v>
      </c>
      <c r="B35" s="32" t="s">
        <v>404</v>
      </c>
      <c r="C35" s="33" t="s">
        <v>59</v>
      </c>
      <c r="D35" s="33" t="s">
        <v>298</v>
      </c>
      <c r="E35" s="2"/>
      <c r="F35" s="2"/>
      <c r="G35" s="34"/>
      <c r="H35" s="2"/>
      <c r="I35" s="2" t="s">
        <v>588</v>
      </c>
      <c r="J35" s="34"/>
      <c r="K35" s="2"/>
      <c r="L35" s="2"/>
      <c r="M35" s="2"/>
      <c r="N35" s="2"/>
    </row>
    <row r="36" spans="1:14" ht="15">
      <c r="A36" s="2"/>
      <c r="B36" s="8"/>
      <c r="C36" s="2"/>
      <c r="D36" s="34"/>
      <c r="E36" s="33"/>
      <c r="F36" s="33" t="s">
        <v>449</v>
      </c>
      <c r="G36" s="35"/>
      <c r="H36" s="2"/>
      <c r="I36" s="2"/>
      <c r="J36" s="34"/>
      <c r="K36" s="2"/>
      <c r="L36" s="2"/>
      <c r="M36" s="2"/>
      <c r="N36" s="2"/>
    </row>
    <row r="37" spans="1:14" ht="15">
      <c r="A37" s="15">
        <v>20</v>
      </c>
      <c r="B37" s="32" t="s">
        <v>449</v>
      </c>
      <c r="C37" s="33" t="s">
        <v>185</v>
      </c>
      <c r="D37" s="35" t="s">
        <v>184</v>
      </c>
      <c r="E37" s="2"/>
      <c r="F37" s="22" t="s">
        <v>581</v>
      </c>
      <c r="G37" s="2"/>
      <c r="H37" s="2"/>
      <c r="I37" s="2"/>
      <c r="J37" s="34"/>
      <c r="K37" s="2"/>
      <c r="L37" s="2"/>
      <c r="M37" s="2"/>
      <c r="N37" s="2"/>
    </row>
    <row r="38" spans="1:14" ht="15">
      <c r="A38" s="2"/>
      <c r="B38" s="8"/>
      <c r="C38" s="2"/>
      <c r="D38" s="2"/>
      <c r="E38" s="2"/>
      <c r="F38" s="2"/>
      <c r="G38" s="2"/>
      <c r="H38" s="2"/>
      <c r="I38" s="2"/>
      <c r="J38" s="34"/>
      <c r="K38" s="39"/>
      <c r="L38" s="33" t="s">
        <v>47</v>
      </c>
      <c r="M38" s="33"/>
      <c r="N38" s="2"/>
    </row>
    <row r="39" spans="1:14" ht="15">
      <c r="A39" s="15">
        <v>21</v>
      </c>
      <c r="B39" s="32" t="s">
        <v>47</v>
      </c>
      <c r="C39" s="33" t="s">
        <v>46</v>
      </c>
      <c r="D39" s="33" t="s">
        <v>184</v>
      </c>
      <c r="E39" s="2"/>
      <c r="F39" s="2"/>
      <c r="G39" s="2"/>
      <c r="H39" s="2"/>
      <c r="I39" s="2"/>
      <c r="J39" s="34"/>
      <c r="K39" s="2"/>
      <c r="L39" s="22" t="s">
        <v>592</v>
      </c>
      <c r="M39" s="2"/>
      <c r="N39" s="40"/>
    </row>
    <row r="40" spans="1:14" ht="15">
      <c r="A40" s="2"/>
      <c r="B40" s="8"/>
      <c r="C40" s="2"/>
      <c r="D40" s="34"/>
      <c r="E40" s="33"/>
      <c r="F40" s="33" t="s">
        <v>47</v>
      </c>
      <c r="G40" s="33"/>
      <c r="H40" s="2"/>
      <c r="I40" s="2"/>
      <c r="J40" s="34"/>
      <c r="K40" s="2"/>
      <c r="L40" s="2"/>
      <c r="M40" s="2"/>
      <c r="N40" s="40"/>
    </row>
    <row r="41" spans="1:14" ht="15">
      <c r="A41" s="15">
        <v>22</v>
      </c>
      <c r="B41" s="32" t="s">
        <v>168</v>
      </c>
      <c r="C41" s="33" t="s">
        <v>167</v>
      </c>
      <c r="D41" s="35" t="s">
        <v>116</v>
      </c>
      <c r="E41" s="2"/>
      <c r="F41" s="2" t="s">
        <v>582</v>
      </c>
      <c r="G41" s="34"/>
      <c r="H41" s="2"/>
      <c r="I41" s="2"/>
      <c r="J41" s="34"/>
      <c r="K41" s="2"/>
      <c r="L41" s="2"/>
      <c r="M41" s="2"/>
      <c r="N41" s="40"/>
    </row>
    <row r="42" spans="1:14" ht="15">
      <c r="A42" s="2"/>
      <c r="B42" s="8"/>
      <c r="C42" s="2"/>
      <c r="D42" s="2"/>
      <c r="E42" s="2"/>
      <c r="F42" s="2"/>
      <c r="G42" s="34"/>
      <c r="H42" s="33"/>
      <c r="I42" s="33" t="s">
        <v>47</v>
      </c>
      <c r="J42" s="35"/>
      <c r="K42" s="2"/>
      <c r="L42" s="2"/>
      <c r="M42" s="2"/>
      <c r="N42" s="40"/>
    </row>
    <row r="43" spans="1:14" ht="15">
      <c r="A43" s="15">
        <v>23</v>
      </c>
      <c r="B43" s="32" t="s">
        <v>564</v>
      </c>
      <c r="C43" s="33" t="s">
        <v>68</v>
      </c>
      <c r="D43" s="33" t="s">
        <v>19</v>
      </c>
      <c r="E43" s="2"/>
      <c r="F43" s="2"/>
      <c r="G43" s="34"/>
      <c r="H43" s="2"/>
      <c r="I43" s="2" t="s">
        <v>589</v>
      </c>
      <c r="J43" s="2"/>
      <c r="K43" s="2"/>
      <c r="L43" s="2"/>
      <c r="M43" s="2"/>
      <c r="N43" s="40"/>
    </row>
    <row r="44" spans="1:14" ht="15">
      <c r="A44" s="2"/>
      <c r="B44" s="8"/>
      <c r="C44" s="2"/>
      <c r="D44" s="34"/>
      <c r="E44" s="33"/>
      <c r="F44" s="36" t="s">
        <v>564</v>
      </c>
      <c r="G44" s="35"/>
      <c r="H44" s="2"/>
      <c r="I44" s="2"/>
      <c r="J44" s="2"/>
      <c r="K44" s="2"/>
      <c r="L44" s="2"/>
      <c r="M44" s="2"/>
      <c r="N44" s="40"/>
    </row>
    <row r="45" spans="1:14" ht="15">
      <c r="A45" s="15">
        <v>24</v>
      </c>
      <c r="B45" s="32" t="s">
        <v>51</v>
      </c>
      <c r="C45" s="33" t="s">
        <v>50</v>
      </c>
      <c r="D45" s="35" t="s">
        <v>298</v>
      </c>
      <c r="E45" s="2"/>
      <c r="F45" s="22" t="s">
        <v>583</v>
      </c>
      <c r="G45" s="2"/>
      <c r="H45" s="2"/>
      <c r="I45" s="2"/>
      <c r="J45" s="2"/>
      <c r="K45" s="2"/>
      <c r="L45" s="2"/>
      <c r="M45" s="2"/>
      <c r="N45" s="40"/>
    </row>
    <row r="46" spans="1:14" ht="15">
      <c r="A46" s="15">
        <v>25</v>
      </c>
      <c r="B46" s="32" t="s">
        <v>120</v>
      </c>
      <c r="C46" s="33" t="s">
        <v>46</v>
      </c>
      <c r="D46" s="33" t="s">
        <v>261</v>
      </c>
      <c r="E46" s="2"/>
      <c r="F46" s="2"/>
      <c r="G46" s="2"/>
      <c r="H46" s="2"/>
      <c r="I46" s="2"/>
      <c r="J46" s="2"/>
      <c r="K46" s="33"/>
      <c r="L46" s="33" t="s">
        <v>120</v>
      </c>
      <c r="M46" s="35"/>
      <c r="N46" s="40"/>
    </row>
    <row r="47" spans="1:14" ht="15">
      <c r="A47" s="2"/>
      <c r="B47" s="8"/>
      <c r="C47" s="2"/>
      <c r="D47" s="34"/>
      <c r="E47" s="33"/>
      <c r="F47" s="33" t="s">
        <v>120</v>
      </c>
      <c r="G47" s="33"/>
      <c r="H47" s="2"/>
      <c r="I47" s="2"/>
      <c r="J47" s="2"/>
      <c r="K47" s="2"/>
      <c r="L47" s="2" t="s">
        <v>594</v>
      </c>
      <c r="M47" s="2"/>
      <c r="N47" s="40"/>
    </row>
    <row r="48" spans="1:14" ht="15">
      <c r="A48" s="15">
        <v>26</v>
      </c>
      <c r="B48" s="32" t="s">
        <v>179</v>
      </c>
      <c r="C48" s="33" t="s">
        <v>410</v>
      </c>
      <c r="D48" s="35" t="s">
        <v>180</v>
      </c>
      <c r="E48" s="2"/>
      <c r="F48" s="2" t="s">
        <v>584</v>
      </c>
      <c r="G48" s="34"/>
      <c r="H48" s="2"/>
      <c r="I48" s="2"/>
      <c r="J48" s="2"/>
      <c r="K48" s="2"/>
      <c r="L48" s="2"/>
      <c r="M48" s="2"/>
      <c r="N48" s="40"/>
    </row>
    <row r="49" spans="1:14" ht="15">
      <c r="A49" s="2"/>
      <c r="B49" s="8"/>
      <c r="C49" s="2"/>
      <c r="D49" s="2"/>
      <c r="E49" s="2"/>
      <c r="F49" s="2"/>
      <c r="G49" s="34"/>
      <c r="H49" s="33"/>
      <c r="I49" s="33" t="s">
        <v>120</v>
      </c>
      <c r="J49" s="33"/>
      <c r="K49" s="2"/>
      <c r="L49" s="2"/>
      <c r="M49" s="2"/>
      <c r="N49" s="40"/>
    </row>
    <row r="50" spans="1:14" ht="15">
      <c r="A50" s="15">
        <v>27</v>
      </c>
      <c r="B50" s="32" t="s">
        <v>74</v>
      </c>
      <c r="C50" s="33" t="s">
        <v>59</v>
      </c>
      <c r="D50" s="33" t="s">
        <v>72</v>
      </c>
      <c r="E50" s="2"/>
      <c r="F50" s="2"/>
      <c r="G50" s="34"/>
      <c r="H50" s="2"/>
      <c r="I50" s="2" t="s">
        <v>590</v>
      </c>
      <c r="J50" s="34"/>
      <c r="K50" s="2"/>
      <c r="L50" s="2"/>
      <c r="M50" s="2"/>
      <c r="N50" s="40"/>
    </row>
    <row r="51" spans="1:14" ht="15">
      <c r="A51" s="2"/>
      <c r="B51" s="8"/>
      <c r="C51" s="2"/>
      <c r="D51" s="34"/>
      <c r="E51" s="33"/>
      <c r="F51" s="33" t="s">
        <v>178</v>
      </c>
      <c r="G51" s="35"/>
      <c r="H51" s="2"/>
      <c r="I51" s="2"/>
      <c r="J51" s="34"/>
      <c r="K51" s="2"/>
      <c r="L51" s="2"/>
      <c r="M51" s="2"/>
      <c r="N51" s="40"/>
    </row>
    <row r="52" spans="1:14" ht="15">
      <c r="A52" s="15">
        <v>28</v>
      </c>
      <c r="B52" s="32" t="s">
        <v>178</v>
      </c>
      <c r="C52" s="33" t="s">
        <v>38</v>
      </c>
      <c r="D52" s="35" t="s">
        <v>176</v>
      </c>
      <c r="E52" s="2"/>
      <c r="F52" s="22" t="s">
        <v>585</v>
      </c>
      <c r="G52" s="2"/>
      <c r="H52" s="2"/>
      <c r="I52" s="2"/>
      <c r="J52" s="34"/>
      <c r="K52" s="2"/>
      <c r="L52" s="2"/>
      <c r="M52" s="2"/>
      <c r="N52" s="40"/>
    </row>
    <row r="53" spans="1:14" ht="15">
      <c r="A53" s="2"/>
      <c r="B53" s="8"/>
      <c r="C53" s="2"/>
      <c r="D53" s="2"/>
      <c r="E53" s="2"/>
      <c r="F53" s="2"/>
      <c r="G53" s="2"/>
      <c r="H53" s="2"/>
      <c r="I53" s="2"/>
      <c r="J53" s="34"/>
      <c r="K53" s="39"/>
      <c r="L53" s="33" t="s">
        <v>120</v>
      </c>
      <c r="M53" s="33"/>
      <c r="N53" s="40"/>
    </row>
    <row r="54" spans="1:14" ht="15">
      <c r="A54" s="15">
        <v>29</v>
      </c>
      <c r="B54" s="32" t="s">
        <v>478</v>
      </c>
      <c r="C54" s="33" t="s">
        <v>479</v>
      </c>
      <c r="D54" s="33" t="s">
        <v>480</v>
      </c>
      <c r="E54" s="2"/>
      <c r="F54" s="2"/>
      <c r="G54" s="2"/>
      <c r="H54" s="2"/>
      <c r="I54" s="2"/>
      <c r="J54" s="34"/>
      <c r="K54" s="2"/>
      <c r="L54" s="22" t="s">
        <v>593</v>
      </c>
      <c r="M54" s="2"/>
      <c r="N54" s="2"/>
    </row>
    <row r="55" spans="1:14" ht="15.75" thickBot="1">
      <c r="A55" s="2"/>
      <c r="B55" s="8"/>
      <c r="C55" s="2"/>
      <c r="D55" s="34"/>
      <c r="E55" s="33"/>
      <c r="F55" s="33" t="s">
        <v>416</v>
      </c>
      <c r="G55" s="33"/>
      <c r="H55" s="2"/>
      <c r="I55" s="2"/>
      <c r="J55" s="34"/>
      <c r="K55" s="2"/>
      <c r="L55" s="22"/>
      <c r="M55" s="2"/>
      <c r="N55" s="2"/>
    </row>
    <row r="56" spans="1:14" ht="15">
      <c r="A56" s="15">
        <v>30</v>
      </c>
      <c r="B56" s="32" t="s">
        <v>416</v>
      </c>
      <c r="C56" s="33" t="s">
        <v>196</v>
      </c>
      <c r="D56" s="35" t="s">
        <v>198</v>
      </c>
      <c r="E56" s="2"/>
      <c r="F56" s="22" t="s">
        <v>586</v>
      </c>
      <c r="G56" s="34"/>
      <c r="H56" s="2"/>
      <c r="I56" s="2"/>
      <c r="J56" s="27"/>
      <c r="K56" s="95"/>
      <c r="L56" s="96" t="s">
        <v>392</v>
      </c>
      <c r="M56" s="97"/>
      <c r="N56" s="2"/>
    </row>
    <row r="57" spans="1:14" ht="15">
      <c r="A57" s="2"/>
      <c r="B57" s="8"/>
      <c r="C57" s="2"/>
      <c r="D57" s="2"/>
      <c r="E57" s="2"/>
      <c r="F57" s="2"/>
      <c r="G57" s="34"/>
      <c r="H57" s="33"/>
      <c r="I57" s="33" t="s">
        <v>216</v>
      </c>
      <c r="J57" s="33"/>
      <c r="K57" s="98"/>
      <c r="L57" s="44" t="s">
        <v>595</v>
      </c>
      <c r="M57" s="99"/>
      <c r="N57" s="2"/>
    </row>
    <row r="58" spans="1:14" ht="15.75" thickBot="1">
      <c r="A58" s="15">
        <v>31</v>
      </c>
      <c r="B58" s="32" t="s">
        <v>55</v>
      </c>
      <c r="C58" s="33" t="s">
        <v>54</v>
      </c>
      <c r="D58" s="33" t="s">
        <v>298</v>
      </c>
      <c r="E58" s="2"/>
      <c r="F58" s="2"/>
      <c r="G58" s="34"/>
      <c r="H58" s="2"/>
      <c r="I58" s="2" t="s">
        <v>591</v>
      </c>
      <c r="J58" s="2"/>
      <c r="K58" s="100" t="s">
        <v>504</v>
      </c>
      <c r="L58" s="101" t="s">
        <v>504</v>
      </c>
      <c r="M58" s="102" t="s">
        <v>511</v>
      </c>
      <c r="N58" s="2"/>
    </row>
    <row r="59" spans="1:14" ht="15">
      <c r="A59" s="2"/>
      <c r="B59" s="8"/>
      <c r="C59" s="2"/>
      <c r="D59" s="34"/>
      <c r="E59" s="33"/>
      <c r="F59" s="36" t="s">
        <v>216</v>
      </c>
      <c r="G59" s="35"/>
      <c r="H59" s="2"/>
      <c r="I59" s="2"/>
      <c r="J59" s="2"/>
      <c r="K59" s="2"/>
      <c r="L59" s="2"/>
      <c r="M59" s="2"/>
      <c r="N59" s="2"/>
    </row>
    <row r="60" spans="1:14" ht="15.75" thickBot="1">
      <c r="A60" s="15">
        <v>32</v>
      </c>
      <c r="B60" s="32" t="s">
        <v>216</v>
      </c>
      <c r="C60" s="33" t="s">
        <v>327</v>
      </c>
      <c r="D60" s="35" t="s">
        <v>127</v>
      </c>
      <c r="E60" s="2"/>
      <c r="F60" s="2" t="s">
        <v>587</v>
      </c>
      <c r="G60" s="2"/>
      <c r="H60" s="2"/>
      <c r="I60" s="2"/>
      <c r="J60" s="2"/>
      <c r="K60" s="2"/>
      <c r="L60" s="2"/>
      <c r="M60" s="2"/>
      <c r="N60" s="2"/>
    </row>
    <row r="61" spans="1:14" ht="15.75">
      <c r="A61" s="2"/>
      <c r="B61" s="2"/>
      <c r="C61" s="22"/>
      <c r="D61" s="2"/>
      <c r="E61" s="2"/>
      <c r="F61" s="2"/>
      <c r="G61" s="2"/>
      <c r="H61" s="2"/>
      <c r="I61" s="2"/>
      <c r="J61" s="2"/>
      <c r="K61" s="2"/>
      <c r="L61" s="29" t="s">
        <v>391</v>
      </c>
      <c r="M61" s="3"/>
      <c r="N61" s="30" t="s">
        <v>390</v>
      </c>
    </row>
    <row r="62" spans="1:14" ht="16.5" thickBot="1">
      <c r="A62" s="2"/>
      <c r="B62" s="4" t="s">
        <v>271</v>
      </c>
      <c r="C62" s="20"/>
      <c r="D62" s="2"/>
      <c r="E62" s="2"/>
      <c r="F62" s="2"/>
      <c r="G62" s="2"/>
      <c r="H62" s="2"/>
      <c r="I62" s="2"/>
      <c r="J62" s="2"/>
      <c r="K62" s="2"/>
      <c r="L62" s="5">
        <v>39424</v>
      </c>
      <c r="M62" s="6"/>
      <c r="N62" s="31" t="s">
        <v>353</v>
      </c>
    </row>
    <row r="63" spans="1:14" ht="15">
      <c r="A63" s="2"/>
      <c r="B63" s="2"/>
      <c r="C63" s="2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>
      <c r="A64" s="2"/>
      <c r="B64" s="2"/>
      <c r="C64" s="2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6.5" thickBot="1">
      <c r="A65" s="7" t="s">
        <v>306</v>
      </c>
      <c r="B65" s="8"/>
      <c r="C65" s="26"/>
      <c r="D65" s="8"/>
      <c r="E65" s="8">
        <v>1</v>
      </c>
      <c r="F65" s="8">
        <v>2</v>
      </c>
      <c r="G65" s="8">
        <v>3</v>
      </c>
      <c r="H65" s="8">
        <v>4</v>
      </c>
      <c r="I65" s="9" t="s">
        <v>272</v>
      </c>
      <c r="J65" s="9" t="s">
        <v>273</v>
      </c>
      <c r="K65" s="9"/>
      <c r="L65" s="9"/>
      <c r="M65" s="8"/>
      <c r="N65" s="8"/>
    </row>
    <row r="66" spans="1:14" ht="15">
      <c r="A66" s="10">
        <v>1</v>
      </c>
      <c r="B66" s="11" t="s">
        <v>216</v>
      </c>
      <c r="C66" s="23" t="s">
        <v>215</v>
      </c>
      <c r="D66" s="12" t="s">
        <v>127</v>
      </c>
      <c r="E66" s="78"/>
      <c r="F66" s="79" t="s">
        <v>494</v>
      </c>
      <c r="G66" s="79" t="s">
        <v>493</v>
      </c>
      <c r="H66" s="80"/>
      <c r="I66" s="81" t="s">
        <v>534</v>
      </c>
      <c r="J66" s="80" t="s">
        <v>374</v>
      </c>
      <c r="K66" s="2"/>
      <c r="L66" s="2"/>
      <c r="M66" s="2"/>
      <c r="N66" s="2"/>
    </row>
    <row r="67" spans="1:14" ht="15">
      <c r="A67" s="13">
        <v>2</v>
      </c>
      <c r="B67" s="14" t="s">
        <v>65</v>
      </c>
      <c r="C67" s="24" t="s">
        <v>297</v>
      </c>
      <c r="D67" s="16" t="s">
        <v>298</v>
      </c>
      <c r="E67" s="82" t="s">
        <v>496</v>
      </c>
      <c r="F67" s="83"/>
      <c r="G67" s="84" t="s">
        <v>493</v>
      </c>
      <c r="H67" s="85"/>
      <c r="I67" s="82" t="s">
        <v>536</v>
      </c>
      <c r="J67" s="85" t="s">
        <v>375</v>
      </c>
      <c r="K67" s="2"/>
      <c r="L67" s="2"/>
      <c r="M67" s="2"/>
      <c r="N67" s="2"/>
    </row>
    <row r="68" spans="1:14" ht="15">
      <c r="A68" s="13">
        <v>3</v>
      </c>
      <c r="B68" s="14" t="s">
        <v>2</v>
      </c>
      <c r="C68" s="24" t="s">
        <v>414</v>
      </c>
      <c r="D68" s="16" t="s">
        <v>415</v>
      </c>
      <c r="E68" s="82" t="s">
        <v>284</v>
      </c>
      <c r="F68" s="84" t="s">
        <v>284</v>
      </c>
      <c r="G68" s="83"/>
      <c r="H68" s="85"/>
      <c r="I68" s="82" t="s">
        <v>535</v>
      </c>
      <c r="J68" s="85" t="s">
        <v>376</v>
      </c>
      <c r="K68" s="2"/>
      <c r="L68" s="2"/>
      <c r="M68" s="2"/>
      <c r="N68" s="2"/>
    </row>
    <row r="69" spans="1:14" ht="15.75" thickBot="1">
      <c r="A69" s="17">
        <v>4</v>
      </c>
      <c r="B69" s="18" t="s">
        <v>531</v>
      </c>
      <c r="C69" s="25" t="s">
        <v>38</v>
      </c>
      <c r="D69" s="19" t="s">
        <v>116</v>
      </c>
      <c r="E69" s="86"/>
      <c r="F69" s="87"/>
      <c r="G69" s="87"/>
      <c r="H69" s="88"/>
      <c r="I69" s="86"/>
      <c r="J69" s="89"/>
      <c r="K69" s="2"/>
      <c r="L69" s="2"/>
      <c r="M69" s="2"/>
      <c r="N69" s="2"/>
    </row>
    <row r="70" spans="1:14" ht="15">
      <c r="A70" s="27"/>
      <c r="B70" s="27"/>
      <c r="C70" s="28"/>
      <c r="D70" s="27"/>
      <c r="E70" s="90"/>
      <c r="F70" s="90"/>
      <c r="G70" s="90"/>
      <c r="H70" s="90"/>
      <c r="I70" s="90"/>
      <c r="J70" s="90"/>
      <c r="K70" s="2"/>
      <c r="L70" s="2"/>
      <c r="M70" s="2"/>
      <c r="N70" s="2"/>
    </row>
    <row r="71" spans="1:14" ht="15">
      <c r="A71" s="27"/>
      <c r="B71" s="27"/>
      <c r="C71" s="28"/>
      <c r="D71" s="27"/>
      <c r="E71" s="90"/>
      <c r="F71" s="90"/>
      <c r="G71" s="90"/>
      <c r="H71" s="90"/>
      <c r="I71" s="90"/>
      <c r="J71" s="90"/>
      <c r="K71" s="2"/>
      <c r="L71" s="2"/>
      <c r="M71" s="2"/>
      <c r="N71" s="2"/>
    </row>
    <row r="72" spans="1:14" ht="15">
      <c r="A72" s="27"/>
      <c r="B72" s="27"/>
      <c r="C72" s="28"/>
      <c r="D72" s="27"/>
      <c r="E72" s="90"/>
      <c r="F72" s="90"/>
      <c r="G72" s="90"/>
      <c r="H72" s="90"/>
      <c r="I72" s="90"/>
      <c r="J72" s="90"/>
      <c r="K72" s="2"/>
      <c r="L72" s="2"/>
      <c r="M72" s="2"/>
      <c r="N72" s="2"/>
    </row>
    <row r="73" spans="1:14" ht="15">
      <c r="A73" s="2"/>
      <c r="B73" s="2"/>
      <c r="C73" s="22"/>
      <c r="D73" s="2"/>
      <c r="E73" s="26"/>
      <c r="F73" s="26"/>
      <c r="G73" s="26"/>
      <c r="H73" s="26"/>
      <c r="I73" s="26"/>
      <c r="J73" s="26"/>
      <c r="K73" s="2"/>
      <c r="L73" s="2"/>
      <c r="M73" s="2"/>
      <c r="N73" s="2"/>
    </row>
    <row r="74" spans="1:14" ht="15">
      <c r="A74" s="2"/>
      <c r="B74" s="2"/>
      <c r="C74" s="22"/>
      <c r="D74" s="2"/>
      <c r="E74" s="26" t="s">
        <v>274</v>
      </c>
      <c r="F74" s="26" t="s">
        <v>275</v>
      </c>
      <c r="G74" s="26" t="s">
        <v>276</v>
      </c>
      <c r="H74" s="26" t="s">
        <v>277</v>
      </c>
      <c r="I74" s="26" t="s">
        <v>278</v>
      </c>
      <c r="J74" s="26"/>
      <c r="K74" s="2" t="s">
        <v>279</v>
      </c>
      <c r="L74" s="2"/>
      <c r="M74" s="2"/>
      <c r="N74" s="2"/>
    </row>
    <row r="75" spans="1:14" ht="15.75">
      <c r="A75" s="2"/>
      <c r="B75" s="2"/>
      <c r="C75" s="20" t="s">
        <v>284</v>
      </c>
      <c r="D75" s="2"/>
      <c r="E75" s="84" t="s">
        <v>500</v>
      </c>
      <c r="F75" s="84" t="s">
        <v>502</v>
      </c>
      <c r="G75" s="84" t="s">
        <v>500</v>
      </c>
      <c r="H75" s="84" t="s">
        <v>501</v>
      </c>
      <c r="I75" s="84"/>
      <c r="J75" s="26"/>
      <c r="K75" s="2">
        <v>2</v>
      </c>
      <c r="L75" s="2"/>
      <c r="M75" s="2"/>
      <c r="N75" s="2"/>
    </row>
    <row r="76" spans="1:14" ht="15.75">
      <c r="A76" s="2"/>
      <c r="B76" s="2"/>
      <c r="C76" s="20" t="s">
        <v>281</v>
      </c>
      <c r="D76" s="2"/>
      <c r="E76" s="84"/>
      <c r="F76" s="84"/>
      <c r="G76" s="84"/>
      <c r="H76" s="84"/>
      <c r="I76" s="84"/>
      <c r="J76" s="26"/>
      <c r="K76" s="2"/>
      <c r="L76" s="2"/>
      <c r="M76" s="2"/>
      <c r="N76" s="2"/>
    </row>
    <row r="77" spans="1:14" ht="15.75">
      <c r="A77" s="2"/>
      <c r="B77" s="2"/>
      <c r="C77" s="20" t="s">
        <v>282</v>
      </c>
      <c r="D77" s="2"/>
      <c r="E77" s="84"/>
      <c r="F77" s="84"/>
      <c r="G77" s="84"/>
      <c r="H77" s="84"/>
      <c r="I77" s="84"/>
      <c r="J77" s="26"/>
      <c r="K77" s="2"/>
      <c r="L77" s="2"/>
      <c r="M77" s="2"/>
      <c r="N77" s="2"/>
    </row>
    <row r="78" spans="1:14" ht="15.75">
      <c r="A78" s="2"/>
      <c r="B78" s="2"/>
      <c r="C78" s="20" t="s">
        <v>286</v>
      </c>
      <c r="D78" s="2"/>
      <c r="E78" s="84" t="s">
        <v>512</v>
      </c>
      <c r="F78" s="84" t="s">
        <v>502</v>
      </c>
      <c r="G78" s="84" t="s">
        <v>509</v>
      </c>
      <c r="H78" s="84" t="s">
        <v>507</v>
      </c>
      <c r="I78" s="84"/>
      <c r="J78" s="26"/>
      <c r="K78" s="2">
        <v>1</v>
      </c>
      <c r="L78" s="2"/>
      <c r="M78" s="2"/>
      <c r="N78" s="2"/>
    </row>
    <row r="79" spans="1:14" ht="15.75">
      <c r="A79" s="2"/>
      <c r="B79" s="2"/>
      <c r="C79" s="20" t="s">
        <v>288</v>
      </c>
      <c r="D79" s="2"/>
      <c r="E79" s="84" t="s">
        <v>500</v>
      </c>
      <c r="F79" s="84" t="s">
        <v>538</v>
      </c>
      <c r="G79" s="84" t="s">
        <v>526</v>
      </c>
      <c r="H79" s="84"/>
      <c r="I79" s="84"/>
      <c r="J79" s="26"/>
      <c r="K79" s="2">
        <v>3</v>
      </c>
      <c r="L79" s="2"/>
      <c r="M79" s="2"/>
      <c r="N79" s="2"/>
    </row>
    <row r="80" spans="1:14" ht="15.75">
      <c r="A80" s="2"/>
      <c r="B80" s="2"/>
      <c r="C80" s="20" t="s">
        <v>289</v>
      </c>
      <c r="D80" s="2"/>
      <c r="E80" s="84"/>
      <c r="F80" s="84"/>
      <c r="G80" s="84"/>
      <c r="H80" s="84"/>
      <c r="I80" s="84"/>
      <c r="J80" s="26"/>
      <c r="K80" s="2"/>
      <c r="L80" s="2"/>
      <c r="M80" s="2"/>
      <c r="N80" s="2"/>
    </row>
    <row r="81" spans="1:14" ht="15">
      <c r="A81" s="2"/>
      <c r="B81" s="2"/>
      <c r="C81" s="2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>
      <c r="A82" s="2"/>
      <c r="B82" s="2"/>
      <c r="C82" s="2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2"/>
      <c r="B83" s="2"/>
      <c r="C83" s="2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>
      <c r="A84" s="2"/>
      <c r="B84" s="2"/>
      <c r="C84" s="2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>
      <c r="A85" s="2"/>
      <c r="B85" s="2"/>
      <c r="C85" s="2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>
      <c r="A86" s="2"/>
      <c r="B86" s="2"/>
      <c r="C86" s="2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 thickBot="1">
      <c r="A87" s="2"/>
      <c r="B87" s="2"/>
      <c r="C87" s="22"/>
      <c r="D87" s="2"/>
      <c r="E87" s="2"/>
      <c r="F87" s="2"/>
      <c r="G87" s="2"/>
      <c r="H87" s="2"/>
      <c r="I87" s="2"/>
      <c r="J87" s="2"/>
      <c r="K87" s="21"/>
      <c r="L87" s="21"/>
      <c r="M87" s="21"/>
      <c r="N87" s="2"/>
    </row>
    <row r="88" spans="1:14" ht="15.75">
      <c r="A88" s="2"/>
      <c r="B88" s="2"/>
      <c r="C88" s="22"/>
      <c r="D88" s="2"/>
      <c r="E88" s="2"/>
      <c r="F88" s="2"/>
      <c r="G88" s="2"/>
      <c r="H88" s="2"/>
      <c r="I88" s="2"/>
      <c r="J88" s="2"/>
      <c r="K88" s="4" t="s">
        <v>279</v>
      </c>
      <c r="L88" s="2"/>
      <c r="M88" s="2"/>
      <c r="N88" s="2"/>
    </row>
    <row r="89" spans="1:14" ht="15">
      <c r="A89" s="2"/>
      <c r="B89" s="2"/>
      <c r="C89" s="2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 thickBot="1">
      <c r="A90" s="2"/>
      <c r="B90" s="2"/>
      <c r="C90" s="2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2"/>
      <c r="B91" s="2"/>
      <c r="C91" s="22"/>
      <c r="D91" s="2"/>
      <c r="E91" s="2"/>
      <c r="F91" s="2"/>
      <c r="G91" s="2"/>
      <c r="H91" s="2"/>
      <c r="I91" s="2"/>
      <c r="J91" s="2"/>
      <c r="K91" s="2"/>
      <c r="L91" s="29" t="s">
        <v>391</v>
      </c>
      <c r="M91" s="3"/>
      <c r="N91" s="30" t="s">
        <v>390</v>
      </c>
    </row>
    <row r="92" spans="1:14" ht="16.5" thickBot="1">
      <c r="A92" s="2"/>
      <c r="B92" s="4" t="s">
        <v>271</v>
      </c>
      <c r="C92" s="20"/>
      <c r="D92" s="2"/>
      <c r="E92" s="2"/>
      <c r="F92" s="2"/>
      <c r="G92" s="2"/>
      <c r="H92" s="2"/>
      <c r="I92" s="2"/>
      <c r="J92" s="2"/>
      <c r="K92" s="2"/>
      <c r="L92" s="5">
        <v>39424</v>
      </c>
      <c r="M92" s="6"/>
      <c r="N92" s="31" t="s">
        <v>353</v>
      </c>
    </row>
    <row r="93" spans="1:14" ht="15">
      <c r="A93" s="2"/>
      <c r="B93" s="2"/>
      <c r="C93" s="2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>
      <c r="A94" s="2"/>
      <c r="B94" s="2"/>
      <c r="C94" s="2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6.5" thickBot="1">
      <c r="A95" s="7" t="s">
        <v>307</v>
      </c>
      <c r="B95" s="8"/>
      <c r="C95" s="26"/>
      <c r="D95" s="8"/>
      <c r="E95" s="8">
        <v>1</v>
      </c>
      <c r="F95" s="8">
        <v>2</v>
      </c>
      <c r="G95" s="8">
        <v>3</v>
      </c>
      <c r="H95" s="8">
        <v>4</v>
      </c>
      <c r="I95" s="9" t="s">
        <v>272</v>
      </c>
      <c r="J95" s="9" t="s">
        <v>273</v>
      </c>
      <c r="K95" s="9"/>
      <c r="L95" s="9"/>
      <c r="M95" s="8"/>
      <c r="N95" s="8"/>
    </row>
    <row r="96" spans="1:14" ht="15">
      <c r="A96" s="10">
        <v>1</v>
      </c>
      <c r="B96" s="11" t="s">
        <v>216</v>
      </c>
      <c r="C96" s="23" t="s">
        <v>327</v>
      </c>
      <c r="D96" s="12" t="s">
        <v>127</v>
      </c>
      <c r="E96" s="78"/>
      <c r="F96" s="79" t="s">
        <v>494</v>
      </c>
      <c r="G96" s="79" t="s">
        <v>494</v>
      </c>
      <c r="H96" s="80" t="s">
        <v>494</v>
      </c>
      <c r="I96" s="81" t="s">
        <v>494</v>
      </c>
      <c r="J96" s="80" t="s">
        <v>374</v>
      </c>
      <c r="K96" s="2"/>
      <c r="L96" s="2"/>
      <c r="M96" s="2"/>
      <c r="N96" s="2"/>
    </row>
    <row r="97" spans="1:14" ht="15">
      <c r="A97" s="13">
        <v>2</v>
      </c>
      <c r="B97" s="14" t="s">
        <v>63</v>
      </c>
      <c r="C97" s="24" t="s">
        <v>62</v>
      </c>
      <c r="D97" s="16" t="s">
        <v>298</v>
      </c>
      <c r="E97" s="82" t="s">
        <v>496</v>
      </c>
      <c r="F97" s="83"/>
      <c r="G97" s="84" t="s">
        <v>517</v>
      </c>
      <c r="H97" s="85" t="s">
        <v>496</v>
      </c>
      <c r="I97" s="82" t="s">
        <v>288</v>
      </c>
      <c r="J97" s="85" t="s">
        <v>376</v>
      </c>
      <c r="K97" s="2"/>
      <c r="L97" s="2"/>
      <c r="M97" s="2"/>
      <c r="N97" s="2"/>
    </row>
    <row r="98" spans="1:14" ht="15">
      <c r="A98" s="13">
        <v>3</v>
      </c>
      <c r="B98" s="14" t="s">
        <v>9</v>
      </c>
      <c r="C98" s="24" t="s">
        <v>160</v>
      </c>
      <c r="D98" s="16" t="s">
        <v>302</v>
      </c>
      <c r="E98" s="82" t="s">
        <v>496</v>
      </c>
      <c r="F98" s="84" t="s">
        <v>286</v>
      </c>
      <c r="G98" s="83"/>
      <c r="H98" s="85" t="s">
        <v>496</v>
      </c>
      <c r="I98" s="82" t="s">
        <v>496</v>
      </c>
      <c r="J98" s="85" t="s">
        <v>377</v>
      </c>
      <c r="K98" s="2"/>
      <c r="L98" s="2"/>
      <c r="M98" s="2"/>
      <c r="N98" s="2"/>
    </row>
    <row r="99" spans="1:14" ht="15.75" thickBot="1">
      <c r="A99" s="17">
        <v>4</v>
      </c>
      <c r="B99" s="18" t="s">
        <v>134</v>
      </c>
      <c r="C99" s="25" t="s">
        <v>303</v>
      </c>
      <c r="D99" s="19" t="s">
        <v>292</v>
      </c>
      <c r="E99" s="86" t="s">
        <v>496</v>
      </c>
      <c r="F99" s="87" t="s">
        <v>494</v>
      </c>
      <c r="G99" s="87" t="s">
        <v>494</v>
      </c>
      <c r="H99" s="88"/>
      <c r="I99" s="86" t="s">
        <v>495</v>
      </c>
      <c r="J99" s="89" t="s">
        <v>375</v>
      </c>
      <c r="K99" s="2"/>
      <c r="L99" s="2"/>
      <c r="M99" s="2"/>
      <c r="N99" s="2"/>
    </row>
    <row r="100" spans="1:14" ht="15">
      <c r="A100" s="27"/>
      <c r="B100" s="27"/>
      <c r="C100" s="28"/>
      <c r="D100" s="27"/>
      <c r="E100" s="90"/>
      <c r="F100" s="90"/>
      <c r="G100" s="90"/>
      <c r="H100" s="90"/>
      <c r="I100" s="90"/>
      <c r="J100" s="90"/>
      <c r="K100" s="2"/>
      <c r="L100" s="2"/>
      <c r="M100" s="2"/>
      <c r="N100" s="2"/>
    </row>
    <row r="101" spans="1:14" ht="15">
      <c r="A101" s="27"/>
      <c r="B101" s="27"/>
      <c r="C101" s="28"/>
      <c r="D101" s="27"/>
      <c r="E101" s="90"/>
      <c r="F101" s="90"/>
      <c r="G101" s="90"/>
      <c r="H101" s="90"/>
      <c r="I101" s="90"/>
      <c r="J101" s="90"/>
      <c r="K101" s="2"/>
      <c r="L101" s="2"/>
      <c r="M101" s="2"/>
      <c r="N101" s="2"/>
    </row>
    <row r="102" spans="1:14" ht="15">
      <c r="A102" s="27"/>
      <c r="B102" s="27"/>
      <c r="C102" s="28"/>
      <c r="D102" s="27"/>
      <c r="E102" s="90"/>
      <c r="F102" s="90"/>
      <c r="G102" s="90"/>
      <c r="H102" s="90"/>
      <c r="I102" s="90"/>
      <c r="J102" s="90"/>
      <c r="K102" s="2"/>
      <c r="L102" s="2"/>
      <c r="M102" s="2"/>
      <c r="N102" s="2"/>
    </row>
    <row r="103" spans="1:14" ht="15">
      <c r="A103" s="2"/>
      <c r="B103" s="2"/>
      <c r="C103" s="22"/>
      <c r="D103" s="2"/>
      <c r="E103" s="26"/>
      <c r="F103" s="26"/>
      <c r="G103" s="26"/>
      <c r="H103" s="26"/>
      <c r="I103" s="26"/>
      <c r="J103" s="26"/>
      <c r="K103" s="2"/>
      <c r="L103" s="2"/>
      <c r="M103" s="2"/>
      <c r="N103" s="2"/>
    </row>
    <row r="104" spans="1:14" ht="15">
      <c r="A104" s="2"/>
      <c r="B104" s="2"/>
      <c r="C104" s="22"/>
      <c r="D104" s="2"/>
      <c r="E104" s="26" t="s">
        <v>274</v>
      </c>
      <c r="F104" s="26" t="s">
        <v>275</v>
      </c>
      <c r="G104" s="26" t="s">
        <v>276</v>
      </c>
      <c r="H104" s="26" t="s">
        <v>277</v>
      </c>
      <c r="I104" s="26" t="s">
        <v>278</v>
      </c>
      <c r="J104" s="26"/>
      <c r="K104" s="2" t="s">
        <v>279</v>
      </c>
      <c r="L104" s="2"/>
      <c r="M104" s="2"/>
      <c r="N104" s="2"/>
    </row>
    <row r="105" spans="1:14" ht="15.75">
      <c r="A105" s="2"/>
      <c r="B105" s="2"/>
      <c r="C105" s="20" t="s">
        <v>284</v>
      </c>
      <c r="D105" s="2"/>
      <c r="E105" s="84" t="s">
        <v>511</v>
      </c>
      <c r="F105" s="84" t="s">
        <v>511</v>
      </c>
      <c r="G105" s="84" t="s">
        <v>501</v>
      </c>
      <c r="H105" s="84"/>
      <c r="I105" s="84"/>
      <c r="J105" s="26"/>
      <c r="K105" s="2">
        <v>4</v>
      </c>
      <c r="L105" s="2"/>
      <c r="M105" s="2"/>
      <c r="N105" s="2"/>
    </row>
    <row r="106" spans="1:14" ht="15.75">
      <c r="A106" s="2"/>
      <c r="B106" s="2"/>
      <c r="C106" s="20" t="s">
        <v>281</v>
      </c>
      <c r="D106" s="2"/>
      <c r="E106" s="84" t="s">
        <v>514</v>
      </c>
      <c r="F106" s="84" t="s">
        <v>514</v>
      </c>
      <c r="G106" s="84" t="s">
        <v>507</v>
      </c>
      <c r="H106" s="84"/>
      <c r="I106" s="84"/>
      <c r="J106" s="26"/>
      <c r="K106" s="2">
        <v>3</v>
      </c>
      <c r="L106" s="2"/>
      <c r="M106" s="2"/>
      <c r="N106" s="2"/>
    </row>
    <row r="107" spans="1:14" ht="15.75">
      <c r="A107" s="2"/>
      <c r="B107" s="2"/>
      <c r="C107" s="20" t="s">
        <v>282</v>
      </c>
      <c r="D107" s="2"/>
      <c r="E107" s="84" t="s">
        <v>504</v>
      </c>
      <c r="F107" s="84" t="s">
        <v>506</v>
      </c>
      <c r="G107" s="84" t="s">
        <v>500</v>
      </c>
      <c r="H107" s="84"/>
      <c r="I107" s="84"/>
      <c r="J107" s="26"/>
      <c r="K107" s="2">
        <v>2</v>
      </c>
      <c r="L107" s="2"/>
      <c r="M107" s="2"/>
      <c r="N107" s="2"/>
    </row>
    <row r="108" spans="1:14" ht="15.75">
      <c r="A108" s="2"/>
      <c r="B108" s="2"/>
      <c r="C108" s="20" t="s">
        <v>286</v>
      </c>
      <c r="D108" s="2"/>
      <c r="E108" s="84" t="s">
        <v>526</v>
      </c>
      <c r="F108" s="84" t="s">
        <v>498</v>
      </c>
      <c r="G108" s="84" t="s">
        <v>502</v>
      </c>
      <c r="H108" s="84" t="s">
        <v>514</v>
      </c>
      <c r="I108" s="84" t="s">
        <v>500</v>
      </c>
      <c r="J108" s="26"/>
      <c r="K108" s="2">
        <v>1</v>
      </c>
      <c r="L108" s="2"/>
      <c r="M108" s="2"/>
      <c r="N108" s="2"/>
    </row>
    <row r="109" spans="1:14" ht="15.75">
      <c r="A109" s="2"/>
      <c r="B109" s="2"/>
      <c r="C109" s="20" t="s">
        <v>288</v>
      </c>
      <c r="D109" s="2"/>
      <c r="E109" s="84" t="s">
        <v>498</v>
      </c>
      <c r="F109" s="84" t="s">
        <v>526</v>
      </c>
      <c r="G109" s="84" t="s">
        <v>500</v>
      </c>
      <c r="H109" s="84"/>
      <c r="I109" s="84"/>
      <c r="J109" s="26"/>
      <c r="K109" s="2">
        <v>4</v>
      </c>
      <c r="L109" s="2"/>
      <c r="M109" s="2"/>
      <c r="N109" s="2"/>
    </row>
    <row r="110" spans="1:14" ht="15.75">
      <c r="A110" s="2"/>
      <c r="B110" s="2"/>
      <c r="C110" s="20" t="s">
        <v>289</v>
      </c>
      <c r="D110" s="2"/>
      <c r="E110" s="84" t="s">
        <v>523</v>
      </c>
      <c r="F110" s="84" t="s">
        <v>507</v>
      </c>
      <c r="G110" s="84" t="s">
        <v>502</v>
      </c>
      <c r="H110" s="84"/>
      <c r="I110" s="84"/>
      <c r="J110" s="26"/>
      <c r="K110" s="2">
        <v>2</v>
      </c>
      <c r="L110" s="2"/>
      <c r="M110" s="2"/>
      <c r="N110" s="2"/>
    </row>
    <row r="111" spans="1:14" ht="15">
      <c r="A111" s="2"/>
      <c r="B111" s="2"/>
      <c r="C111" s="22"/>
      <c r="D111" s="2"/>
      <c r="E111" s="26"/>
      <c r="F111" s="26"/>
      <c r="G111" s="26"/>
      <c r="H111" s="26"/>
      <c r="I111" s="26"/>
      <c r="J111" s="26"/>
      <c r="K111" s="2"/>
      <c r="L111" s="2"/>
      <c r="M111" s="2"/>
      <c r="N111" s="2"/>
    </row>
    <row r="112" spans="1:14" ht="15">
      <c r="A112" s="2"/>
      <c r="B112" s="2"/>
      <c r="C112" s="2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>
      <c r="A113" s="2"/>
      <c r="B113" s="2"/>
      <c r="C113" s="2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>
      <c r="A114" s="2"/>
      <c r="B114" s="2"/>
      <c r="C114" s="2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>
      <c r="A115" s="2"/>
      <c r="B115" s="2"/>
      <c r="C115" s="2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>
      <c r="A116" s="2"/>
      <c r="B116" s="2"/>
      <c r="C116" s="2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 thickBot="1">
      <c r="A117" s="2"/>
      <c r="B117" s="2"/>
      <c r="C117" s="22"/>
      <c r="D117" s="2"/>
      <c r="E117" s="2"/>
      <c r="F117" s="2"/>
      <c r="G117" s="2"/>
      <c r="H117" s="2"/>
      <c r="I117" s="2"/>
      <c r="J117" s="2"/>
      <c r="K117" s="21"/>
      <c r="L117" s="21"/>
      <c r="M117" s="21"/>
      <c r="N117" s="2"/>
    </row>
    <row r="118" spans="1:14" ht="15.75">
      <c r="A118" s="2"/>
      <c r="B118" s="2"/>
      <c r="C118" s="22"/>
      <c r="D118" s="2"/>
      <c r="E118" s="2"/>
      <c r="F118" s="2"/>
      <c r="G118" s="2"/>
      <c r="H118" s="2"/>
      <c r="I118" s="2"/>
      <c r="J118" s="2"/>
      <c r="K118" s="4" t="s">
        <v>279</v>
      </c>
      <c r="L118" s="2"/>
      <c r="M118" s="2"/>
      <c r="N118" s="2"/>
    </row>
    <row r="119" spans="1:14" ht="15">
      <c r="A119" s="2"/>
      <c r="B119" s="2"/>
      <c r="C119" s="2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75" thickBot="1">
      <c r="A120" s="2"/>
      <c r="B120" s="2"/>
      <c r="C120" s="2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>
      <c r="A121" s="2"/>
      <c r="B121" s="2"/>
      <c r="C121" s="22"/>
      <c r="D121" s="2"/>
      <c r="E121" s="2"/>
      <c r="F121" s="2"/>
      <c r="G121" s="2"/>
      <c r="H121" s="2"/>
      <c r="I121" s="2"/>
      <c r="J121" s="2"/>
      <c r="K121" s="2"/>
      <c r="L121" s="29" t="s">
        <v>391</v>
      </c>
      <c r="M121" s="3"/>
      <c r="N121" s="30" t="s">
        <v>390</v>
      </c>
    </row>
    <row r="122" spans="1:14" ht="16.5" thickBot="1">
      <c r="A122" s="2"/>
      <c r="B122" s="4" t="s">
        <v>271</v>
      </c>
      <c r="C122" s="20"/>
      <c r="D122" s="2"/>
      <c r="E122" s="2"/>
      <c r="F122" s="2"/>
      <c r="G122" s="2"/>
      <c r="H122" s="2"/>
      <c r="I122" s="2"/>
      <c r="J122" s="2"/>
      <c r="K122" s="2"/>
      <c r="L122" s="5">
        <v>39424</v>
      </c>
      <c r="M122" s="6"/>
      <c r="N122" s="31" t="s">
        <v>353</v>
      </c>
    </row>
    <row r="123" spans="1:14" ht="15">
      <c r="A123" s="2"/>
      <c r="B123" s="2"/>
      <c r="C123" s="2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>
      <c r="A124" s="2"/>
      <c r="B124" s="2"/>
      <c r="C124" s="2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6.5" thickBot="1">
      <c r="A125" s="7" t="s">
        <v>308</v>
      </c>
      <c r="B125" s="8"/>
      <c r="C125" s="26"/>
      <c r="D125" s="8"/>
      <c r="E125" s="8">
        <v>1</v>
      </c>
      <c r="F125" s="8">
        <v>2</v>
      </c>
      <c r="G125" s="8">
        <v>3</v>
      </c>
      <c r="H125" s="8">
        <v>4</v>
      </c>
      <c r="I125" s="9" t="s">
        <v>272</v>
      </c>
      <c r="J125" s="9" t="s">
        <v>273</v>
      </c>
      <c r="K125" s="9"/>
      <c r="L125" s="9"/>
      <c r="M125" s="8"/>
      <c r="N125" s="8"/>
    </row>
    <row r="126" spans="1:14" ht="15">
      <c r="A126" s="10">
        <v>1</v>
      </c>
      <c r="B126" s="11" t="s">
        <v>324</v>
      </c>
      <c r="C126" s="23" t="s">
        <v>401</v>
      </c>
      <c r="D126" s="12" t="s">
        <v>127</v>
      </c>
      <c r="E126" s="78"/>
      <c r="F126" s="79" t="s">
        <v>494</v>
      </c>
      <c r="G126" s="79" t="s">
        <v>517</v>
      </c>
      <c r="H126" s="80"/>
      <c r="I126" s="81" t="s">
        <v>534</v>
      </c>
      <c r="J126" s="80" t="s">
        <v>374</v>
      </c>
      <c r="K126" s="2"/>
      <c r="L126" s="2"/>
      <c r="M126" s="2"/>
      <c r="N126" s="2"/>
    </row>
    <row r="127" spans="1:14" ht="15">
      <c r="A127" s="13">
        <v>2</v>
      </c>
      <c r="B127" s="14" t="s">
        <v>94</v>
      </c>
      <c r="C127" s="24" t="s">
        <v>335</v>
      </c>
      <c r="D127" s="16" t="s">
        <v>15</v>
      </c>
      <c r="E127" s="82" t="s">
        <v>496</v>
      </c>
      <c r="F127" s="83"/>
      <c r="G127" s="84" t="s">
        <v>286</v>
      </c>
      <c r="H127" s="85"/>
      <c r="I127" s="82" t="s">
        <v>535</v>
      </c>
      <c r="J127" s="85" t="s">
        <v>376</v>
      </c>
      <c r="K127" s="2"/>
      <c r="L127" s="2"/>
      <c r="M127" s="2"/>
      <c r="N127" s="2"/>
    </row>
    <row r="128" spans="1:14" ht="15">
      <c r="A128" s="13">
        <v>3</v>
      </c>
      <c r="B128" s="14" t="s">
        <v>416</v>
      </c>
      <c r="C128" s="24" t="s">
        <v>196</v>
      </c>
      <c r="D128" s="16" t="s">
        <v>198</v>
      </c>
      <c r="E128" s="82" t="s">
        <v>286</v>
      </c>
      <c r="F128" s="84" t="s">
        <v>517</v>
      </c>
      <c r="G128" s="83"/>
      <c r="H128" s="85"/>
      <c r="I128" s="82" t="s">
        <v>536</v>
      </c>
      <c r="J128" s="85" t="s">
        <v>375</v>
      </c>
      <c r="K128" s="2"/>
      <c r="L128" s="2"/>
      <c r="M128" s="2"/>
      <c r="N128" s="2"/>
    </row>
    <row r="129" spans="1:14" ht="15.75" thickBot="1">
      <c r="A129" s="17">
        <v>4</v>
      </c>
      <c r="B129" s="18"/>
      <c r="C129" s="25"/>
      <c r="D129" s="19"/>
      <c r="E129" s="86"/>
      <c r="F129" s="87"/>
      <c r="G129" s="87"/>
      <c r="H129" s="88"/>
      <c r="I129" s="86"/>
      <c r="J129" s="89"/>
      <c r="K129" s="2"/>
      <c r="L129" s="2"/>
      <c r="M129" s="2"/>
      <c r="N129" s="2"/>
    </row>
    <row r="130" spans="1:14" ht="15">
      <c r="A130" s="27"/>
      <c r="B130" s="27"/>
      <c r="C130" s="28"/>
      <c r="D130" s="27"/>
      <c r="E130" s="90"/>
      <c r="F130" s="90"/>
      <c r="G130" s="90"/>
      <c r="H130" s="90"/>
      <c r="I130" s="90"/>
      <c r="J130" s="90"/>
      <c r="K130" s="2"/>
      <c r="L130" s="2"/>
      <c r="M130" s="2"/>
      <c r="N130" s="2"/>
    </row>
    <row r="131" spans="1:14" ht="15">
      <c r="A131" s="27"/>
      <c r="B131" s="27"/>
      <c r="C131" s="28"/>
      <c r="D131" s="27"/>
      <c r="E131" s="90"/>
      <c r="F131" s="90"/>
      <c r="G131" s="90"/>
      <c r="H131" s="90"/>
      <c r="I131" s="90"/>
      <c r="J131" s="90"/>
      <c r="K131" s="2"/>
      <c r="L131" s="2"/>
      <c r="M131" s="2"/>
      <c r="N131" s="2"/>
    </row>
    <row r="132" spans="1:14" ht="15">
      <c r="A132" s="27"/>
      <c r="B132" s="27"/>
      <c r="C132" s="28"/>
      <c r="D132" s="27"/>
      <c r="E132" s="90"/>
      <c r="F132" s="90"/>
      <c r="G132" s="90"/>
      <c r="H132" s="90"/>
      <c r="I132" s="90"/>
      <c r="J132" s="90"/>
      <c r="K132" s="2"/>
      <c r="L132" s="2"/>
      <c r="M132" s="2"/>
      <c r="N132" s="2"/>
    </row>
    <row r="133" spans="1:14" ht="15">
      <c r="A133" s="2"/>
      <c r="B133" s="2"/>
      <c r="C133" s="22"/>
      <c r="D133" s="2"/>
      <c r="E133" s="26"/>
      <c r="F133" s="26"/>
      <c r="G133" s="26"/>
      <c r="H133" s="26"/>
      <c r="I133" s="26"/>
      <c r="J133" s="26"/>
      <c r="K133" s="2"/>
      <c r="L133" s="2"/>
      <c r="M133" s="2"/>
      <c r="N133" s="2"/>
    </row>
    <row r="134" spans="1:14" ht="15">
      <c r="A134" s="2"/>
      <c r="B134" s="2"/>
      <c r="C134" s="22"/>
      <c r="D134" s="2"/>
      <c r="E134" s="26" t="s">
        <v>274</v>
      </c>
      <c r="F134" s="26" t="s">
        <v>275</v>
      </c>
      <c r="G134" s="26" t="s">
        <v>276</v>
      </c>
      <c r="H134" s="26" t="s">
        <v>277</v>
      </c>
      <c r="I134" s="26" t="s">
        <v>278</v>
      </c>
      <c r="J134" s="26"/>
      <c r="K134" s="2" t="s">
        <v>279</v>
      </c>
      <c r="L134" s="2"/>
      <c r="M134" s="2"/>
      <c r="N134" s="2"/>
    </row>
    <row r="135" spans="1:14" ht="15.75">
      <c r="A135" s="2"/>
      <c r="B135" s="2"/>
      <c r="C135" s="20" t="s">
        <v>284</v>
      </c>
      <c r="D135" s="2"/>
      <c r="E135" s="84" t="s">
        <v>760</v>
      </c>
      <c r="F135" s="84" t="s">
        <v>508</v>
      </c>
      <c r="G135" s="84" t="s">
        <v>504</v>
      </c>
      <c r="H135" s="84" t="s">
        <v>499</v>
      </c>
      <c r="I135" s="84" t="s">
        <v>503</v>
      </c>
      <c r="J135" s="26"/>
      <c r="K135" s="2">
        <v>2</v>
      </c>
      <c r="L135" s="2"/>
      <c r="M135" s="2"/>
      <c r="N135" s="2"/>
    </row>
    <row r="136" spans="1:14" ht="15.75">
      <c r="A136" s="2"/>
      <c r="B136" s="2"/>
      <c r="C136" s="20" t="s">
        <v>281</v>
      </c>
      <c r="D136" s="2"/>
      <c r="E136" s="84"/>
      <c r="F136" s="84"/>
      <c r="G136" s="84"/>
      <c r="H136" s="84"/>
      <c r="I136" s="84"/>
      <c r="J136" s="26"/>
      <c r="K136" s="2"/>
      <c r="L136" s="2"/>
      <c r="M136" s="2"/>
      <c r="N136" s="2"/>
    </row>
    <row r="137" spans="1:14" ht="15.75">
      <c r="A137" s="2"/>
      <c r="B137" s="2"/>
      <c r="C137" s="20" t="s">
        <v>282</v>
      </c>
      <c r="D137" s="2"/>
      <c r="E137" s="84"/>
      <c r="F137" s="84"/>
      <c r="G137" s="84"/>
      <c r="H137" s="84"/>
      <c r="I137" s="84"/>
      <c r="J137" s="26"/>
      <c r="K137" s="2"/>
      <c r="L137" s="2"/>
      <c r="M137" s="2"/>
      <c r="N137" s="2"/>
    </row>
    <row r="138" spans="1:14" ht="15.75">
      <c r="A138" s="2"/>
      <c r="B138" s="2"/>
      <c r="C138" s="20" t="s">
        <v>286</v>
      </c>
      <c r="D138" s="2"/>
      <c r="E138" s="84" t="s">
        <v>497</v>
      </c>
      <c r="F138" s="84" t="s">
        <v>503</v>
      </c>
      <c r="G138" s="84" t="s">
        <v>506</v>
      </c>
      <c r="H138" s="84" t="s">
        <v>509</v>
      </c>
      <c r="I138" s="84" t="s">
        <v>523</v>
      </c>
      <c r="J138" s="26"/>
      <c r="K138" s="2">
        <v>1</v>
      </c>
      <c r="L138" s="2"/>
      <c r="M138" s="2"/>
      <c r="N138" s="2"/>
    </row>
    <row r="139" spans="1:14" ht="15.75">
      <c r="A139" s="2"/>
      <c r="B139" s="2"/>
      <c r="C139" s="20" t="s">
        <v>288</v>
      </c>
      <c r="D139" s="2"/>
      <c r="E139" s="84" t="s">
        <v>504</v>
      </c>
      <c r="F139" s="84" t="s">
        <v>512</v>
      </c>
      <c r="G139" s="84" t="s">
        <v>503</v>
      </c>
      <c r="H139" s="84"/>
      <c r="I139" s="84"/>
      <c r="J139" s="26"/>
      <c r="K139" s="2">
        <v>3</v>
      </c>
      <c r="L139" s="2"/>
      <c r="M139" s="2"/>
      <c r="N139" s="2"/>
    </row>
    <row r="140" spans="1:14" ht="15.75">
      <c r="A140" s="2"/>
      <c r="B140" s="2"/>
      <c r="C140" s="20" t="s">
        <v>289</v>
      </c>
      <c r="D140" s="2"/>
      <c r="E140" s="84"/>
      <c r="F140" s="84"/>
      <c r="G140" s="84"/>
      <c r="H140" s="84"/>
      <c r="I140" s="84"/>
      <c r="J140" s="26"/>
      <c r="K140" s="2"/>
      <c r="L140" s="2"/>
      <c r="M140" s="2"/>
      <c r="N140" s="2"/>
    </row>
    <row r="141" spans="1:14" ht="15">
      <c r="A141" s="2"/>
      <c r="B141" s="2"/>
      <c r="C141" s="2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">
      <c r="A142" s="2"/>
      <c r="B142" s="2"/>
      <c r="C142" s="2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>
      <c r="A143" s="2"/>
      <c r="B143" s="2"/>
      <c r="C143" s="2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>
      <c r="A144" s="2"/>
      <c r="B144" s="2"/>
      <c r="C144" s="2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">
      <c r="A145" s="2"/>
      <c r="B145" s="2"/>
      <c r="C145" s="2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">
      <c r="A146" s="2"/>
      <c r="B146" s="2"/>
      <c r="C146" s="2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 thickBot="1">
      <c r="A147" s="2"/>
      <c r="B147" s="2"/>
      <c r="C147" s="22"/>
      <c r="D147" s="2"/>
      <c r="E147" s="2"/>
      <c r="F147" s="2"/>
      <c r="G147" s="2"/>
      <c r="H147" s="2"/>
      <c r="I147" s="2"/>
      <c r="J147" s="2"/>
      <c r="K147" s="21"/>
      <c r="L147" s="21"/>
      <c r="M147" s="21"/>
      <c r="N147" s="2"/>
    </row>
    <row r="148" spans="1:14" ht="15.75">
      <c r="A148" s="2"/>
      <c r="B148" s="2"/>
      <c r="C148" s="22"/>
      <c r="D148" s="2"/>
      <c r="E148" s="2"/>
      <c r="F148" s="2"/>
      <c r="G148" s="2"/>
      <c r="H148" s="2"/>
      <c r="I148" s="2"/>
      <c r="J148" s="2"/>
      <c r="K148" s="4" t="s">
        <v>279</v>
      </c>
      <c r="L148" s="2"/>
      <c r="M148" s="2"/>
      <c r="N148" s="2"/>
    </row>
    <row r="149" spans="1:14" ht="15">
      <c r="A149" s="2"/>
      <c r="B149" s="2"/>
      <c r="C149" s="2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.75" thickBot="1">
      <c r="A150" s="2"/>
      <c r="B150" s="2"/>
      <c r="C150" s="2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.75">
      <c r="A151" s="2"/>
      <c r="B151" s="2"/>
      <c r="C151" s="22"/>
      <c r="D151" s="2"/>
      <c r="E151" s="2"/>
      <c r="F151" s="2"/>
      <c r="G151" s="2"/>
      <c r="H151" s="2"/>
      <c r="I151" s="2"/>
      <c r="J151" s="2"/>
      <c r="K151" s="2"/>
      <c r="L151" s="29" t="s">
        <v>391</v>
      </c>
      <c r="M151" s="3"/>
      <c r="N151" s="30" t="s">
        <v>390</v>
      </c>
    </row>
    <row r="152" spans="1:14" ht="16.5" thickBot="1">
      <c r="A152" s="2"/>
      <c r="B152" s="4" t="s">
        <v>271</v>
      </c>
      <c r="C152" s="20"/>
      <c r="D152" s="2"/>
      <c r="E152" s="2"/>
      <c r="F152" s="2"/>
      <c r="G152" s="2"/>
      <c r="H152" s="2"/>
      <c r="I152" s="2"/>
      <c r="J152" s="2"/>
      <c r="K152" s="2"/>
      <c r="L152" s="5">
        <v>39424</v>
      </c>
      <c r="M152" s="6"/>
      <c r="N152" s="31" t="s">
        <v>353</v>
      </c>
    </row>
    <row r="153" spans="1:14" ht="15">
      <c r="A153" s="2"/>
      <c r="B153" s="2"/>
      <c r="C153" s="2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">
      <c r="A154" s="2"/>
      <c r="B154" s="2"/>
      <c r="C154" s="2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6.5" thickBot="1">
      <c r="A155" s="7" t="s">
        <v>309</v>
      </c>
      <c r="B155" s="8"/>
      <c r="C155" s="26"/>
      <c r="D155" s="8"/>
      <c r="E155" s="8">
        <v>1</v>
      </c>
      <c r="F155" s="8">
        <v>2</v>
      </c>
      <c r="G155" s="8">
        <v>3</v>
      </c>
      <c r="H155" s="8">
        <v>4</v>
      </c>
      <c r="I155" s="9" t="s">
        <v>272</v>
      </c>
      <c r="J155" s="9" t="s">
        <v>273</v>
      </c>
      <c r="K155" s="9"/>
      <c r="L155" s="9"/>
      <c r="M155" s="8"/>
      <c r="N155" s="8"/>
    </row>
    <row r="156" spans="1:14" ht="15">
      <c r="A156" s="10">
        <v>1</v>
      </c>
      <c r="B156" s="11" t="s">
        <v>23</v>
      </c>
      <c r="C156" s="23" t="s">
        <v>22</v>
      </c>
      <c r="D156" s="12" t="s">
        <v>260</v>
      </c>
      <c r="E156" s="78"/>
      <c r="F156" s="79" t="s">
        <v>517</v>
      </c>
      <c r="G156" s="79" t="s">
        <v>496</v>
      </c>
      <c r="H156" s="80"/>
      <c r="I156" s="81" t="s">
        <v>536</v>
      </c>
      <c r="J156" s="80" t="s">
        <v>375</v>
      </c>
      <c r="K156" s="2"/>
      <c r="L156" s="2"/>
      <c r="M156" s="2"/>
      <c r="N156" s="2"/>
    </row>
    <row r="157" spans="1:14" ht="15">
      <c r="A157" s="13">
        <v>2</v>
      </c>
      <c r="B157" s="14" t="s">
        <v>237</v>
      </c>
      <c r="C157" s="24" t="s">
        <v>239</v>
      </c>
      <c r="D157" s="16" t="s">
        <v>127</v>
      </c>
      <c r="E157" s="82" t="s">
        <v>286</v>
      </c>
      <c r="F157" s="83"/>
      <c r="G157" s="84" t="s">
        <v>496</v>
      </c>
      <c r="H157" s="85"/>
      <c r="I157" s="82" t="s">
        <v>535</v>
      </c>
      <c r="J157" s="85" t="s">
        <v>376</v>
      </c>
      <c r="K157" s="2"/>
      <c r="L157" s="2"/>
      <c r="M157" s="2"/>
      <c r="N157" s="2"/>
    </row>
    <row r="158" spans="1:14" ht="15">
      <c r="A158" s="13">
        <v>3</v>
      </c>
      <c r="B158" s="14" t="s">
        <v>193</v>
      </c>
      <c r="C158" s="24" t="s">
        <v>412</v>
      </c>
      <c r="D158" s="16" t="s">
        <v>191</v>
      </c>
      <c r="E158" s="82" t="s">
        <v>494</v>
      </c>
      <c r="F158" s="84" t="s">
        <v>494</v>
      </c>
      <c r="G158" s="83"/>
      <c r="H158" s="85"/>
      <c r="I158" s="82" t="s">
        <v>534</v>
      </c>
      <c r="J158" s="85" t="s">
        <v>374</v>
      </c>
      <c r="K158" s="2"/>
      <c r="L158" s="2"/>
      <c r="M158" s="2"/>
      <c r="N158" s="2"/>
    </row>
    <row r="159" spans="1:14" ht="15.75" thickBot="1">
      <c r="A159" s="17">
        <v>4</v>
      </c>
      <c r="B159" s="18"/>
      <c r="C159" s="25"/>
      <c r="D159" s="19"/>
      <c r="E159" s="86"/>
      <c r="F159" s="87"/>
      <c r="G159" s="87"/>
      <c r="H159" s="88"/>
      <c r="I159" s="86"/>
      <c r="J159" s="89"/>
      <c r="K159" s="2"/>
      <c r="L159" s="2"/>
      <c r="M159" s="2"/>
      <c r="N159" s="2"/>
    </row>
    <row r="160" spans="1:14" ht="15">
      <c r="A160" s="27"/>
      <c r="B160" s="27"/>
      <c r="C160" s="28"/>
      <c r="D160" s="27"/>
      <c r="E160" s="90"/>
      <c r="F160" s="90"/>
      <c r="G160" s="90"/>
      <c r="H160" s="90"/>
      <c r="I160" s="90"/>
      <c r="J160" s="90"/>
      <c r="K160" s="2"/>
      <c r="L160" s="2"/>
      <c r="M160" s="2"/>
      <c r="N160" s="2"/>
    </row>
    <row r="161" spans="1:14" ht="15">
      <c r="A161" s="27"/>
      <c r="B161" s="27"/>
      <c r="C161" s="28"/>
      <c r="D161" s="27"/>
      <c r="E161" s="90"/>
      <c r="F161" s="90"/>
      <c r="G161" s="90"/>
      <c r="H161" s="90"/>
      <c r="I161" s="90"/>
      <c r="J161" s="90"/>
      <c r="K161" s="2"/>
      <c r="L161" s="2"/>
      <c r="M161" s="2"/>
      <c r="N161" s="2"/>
    </row>
    <row r="162" spans="1:14" ht="15">
      <c r="A162" s="27"/>
      <c r="B162" s="27"/>
      <c r="C162" s="28"/>
      <c r="D162" s="27"/>
      <c r="E162" s="90"/>
      <c r="F162" s="90"/>
      <c r="G162" s="90"/>
      <c r="H162" s="90"/>
      <c r="I162" s="90"/>
      <c r="J162" s="90"/>
      <c r="K162" s="2"/>
      <c r="L162" s="2"/>
      <c r="M162" s="2"/>
      <c r="N162" s="2"/>
    </row>
    <row r="163" spans="1:14" ht="15">
      <c r="A163" s="2"/>
      <c r="B163" s="2"/>
      <c r="C163" s="22"/>
      <c r="D163" s="2"/>
      <c r="E163" s="26"/>
      <c r="F163" s="26"/>
      <c r="G163" s="26"/>
      <c r="H163" s="26"/>
      <c r="I163" s="26"/>
      <c r="J163" s="26"/>
      <c r="K163" s="2"/>
      <c r="L163" s="2"/>
      <c r="M163" s="2"/>
      <c r="N163" s="2"/>
    </row>
    <row r="164" spans="1:14" ht="15">
      <c r="A164" s="2"/>
      <c r="B164" s="2"/>
      <c r="C164" s="22"/>
      <c r="D164" s="2"/>
      <c r="E164" s="26" t="s">
        <v>274</v>
      </c>
      <c r="F164" s="26" t="s">
        <v>275</v>
      </c>
      <c r="G164" s="26" t="s">
        <v>276</v>
      </c>
      <c r="H164" s="26" t="s">
        <v>277</v>
      </c>
      <c r="I164" s="26" t="s">
        <v>278</v>
      </c>
      <c r="J164" s="26"/>
      <c r="K164" s="2" t="s">
        <v>279</v>
      </c>
      <c r="L164" s="2"/>
      <c r="M164" s="2"/>
      <c r="N164" s="2"/>
    </row>
    <row r="165" spans="1:14" ht="15.75">
      <c r="A165" s="2"/>
      <c r="B165" s="2"/>
      <c r="C165" s="20" t="s">
        <v>284</v>
      </c>
      <c r="D165" s="2"/>
      <c r="E165" s="84" t="s">
        <v>515</v>
      </c>
      <c r="F165" s="84" t="s">
        <v>502</v>
      </c>
      <c r="G165" s="84" t="s">
        <v>497</v>
      </c>
      <c r="H165" s="84"/>
      <c r="I165" s="84"/>
      <c r="J165" s="26"/>
      <c r="K165" s="2">
        <v>2</v>
      </c>
      <c r="L165" s="2"/>
      <c r="M165" s="2"/>
      <c r="N165" s="2"/>
    </row>
    <row r="166" spans="1:14" ht="15.75">
      <c r="A166" s="2"/>
      <c r="B166" s="2"/>
      <c r="C166" s="20" t="s">
        <v>281</v>
      </c>
      <c r="D166" s="2"/>
      <c r="E166" s="84"/>
      <c r="F166" s="84"/>
      <c r="G166" s="84"/>
      <c r="H166" s="84"/>
      <c r="I166" s="84"/>
      <c r="J166" s="26"/>
      <c r="K166" s="2"/>
      <c r="L166" s="2"/>
      <c r="M166" s="2"/>
      <c r="N166" s="2"/>
    </row>
    <row r="167" spans="1:14" ht="15.75">
      <c r="A167" s="2"/>
      <c r="B167" s="2"/>
      <c r="C167" s="20" t="s">
        <v>282</v>
      </c>
      <c r="D167" s="2"/>
      <c r="E167" s="84"/>
      <c r="F167" s="84"/>
      <c r="G167" s="84"/>
      <c r="H167" s="84"/>
      <c r="I167" s="84"/>
      <c r="J167" s="26"/>
      <c r="K167" s="2"/>
      <c r="L167" s="2"/>
      <c r="M167" s="2"/>
      <c r="N167" s="2"/>
    </row>
    <row r="168" spans="1:14" ht="15.75">
      <c r="A168" s="2"/>
      <c r="B168" s="2"/>
      <c r="C168" s="20" t="s">
        <v>286</v>
      </c>
      <c r="D168" s="2"/>
      <c r="E168" s="84" t="s">
        <v>502</v>
      </c>
      <c r="F168" s="84" t="s">
        <v>523</v>
      </c>
      <c r="G168" s="84" t="s">
        <v>515</v>
      </c>
      <c r="H168" s="84"/>
      <c r="I168" s="84"/>
      <c r="J168" s="26"/>
      <c r="K168" s="2">
        <v>1</v>
      </c>
      <c r="L168" s="2"/>
      <c r="M168" s="2"/>
      <c r="N168" s="2"/>
    </row>
    <row r="169" spans="1:14" ht="15.75">
      <c r="A169" s="2"/>
      <c r="B169" s="2"/>
      <c r="C169" s="20" t="s">
        <v>288</v>
      </c>
      <c r="D169" s="2"/>
      <c r="E169" s="84" t="s">
        <v>497</v>
      </c>
      <c r="F169" s="84" t="s">
        <v>506</v>
      </c>
      <c r="G169" s="84" t="s">
        <v>528</v>
      </c>
      <c r="H169" s="84" t="s">
        <v>503</v>
      </c>
      <c r="I169" s="84" t="s">
        <v>503</v>
      </c>
      <c r="J169" s="26"/>
      <c r="K169" s="2">
        <v>3</v>
      </c>
      <c r="L169" s="2"/>
      <c r="M169" s="2"/>
      <c r="N169" s="2"/>
    </row>
    <row r="170" spans="1:14" ht="15.75">
      <c r="A170" s="2"/>
      <c r="B170" s="2"/>
      <c r="C170" s="20" t="s">
        <v>289</v>
      </c>
      <c r="D170" s="2"/>
      <c r="E170" s="84"/>
      <c r="F170" s="84"/>
      <c r="G170" s="84"/>
      <c r="H170" s="84"/>
      <c r="I170" s="84"/>
      <c r="J170" s="26"/>
      <c r="K170" s="2"/>
      <c r="L170" s="2"/>
      <c r="M170" s="2"/>
      <c r="N170" s="2"/>
    </row>
    <row r="171" spans="1:14" ht="15">
      <c r="A171" s="2"/>
      <c r="B171" s="2"/>
      <c r="C171" s="2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">
      <c r="A172" s="2"/>
      <c r="B172" s="2"/>
      <c r="C172" s="2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">
      <c r="A173" s="2"/>
      <c r="B173" s="2"/>
      <c r="C173" s="2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">
      <c r="A174" s="2"/>
      <c r="B174" s="2"/>
      <c r="C174" s="2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">
      <c r="A175" s="2"/>
      <c r="B175" s="2"/>
      <c r="C175" s="2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">
      <c r="A176" s="2"/>
      <c r="B176" s="2"/>
      <c r="C176" s="2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.75" thickBot="1">
      <c r="A177" s="2"/>
      <c r="B177" s="2"/>
      <c r="C177" s="22"/>
      <c r="D177" s="2"/>
      <c r="E177" s="2"/>
      <c r="F177" s="2"/>
      <c r="G177" s="2"/>
      <c r="H177" s="2"/>
      <c r="I177" s="2"/>
      <c r="J177" s="2"/>
      <c r="K177" s="21"/>
      <c r="L177" s="21"/>
      <c r="M177" s="21"/>
      <c r="N177" s="2"/>
    </row>
    <row r="178" spans="1:14" ht="15.75">
      <c r="A178" s="2"/>
      <c r="B178" s="2"/>
      <c r="C178" s="22"/>
      <c r="D178" s="2"/>
      <c r="E178" s="2"/>
      <c r="F178" s="2"/>
      <c r="G178" s="2"/>
      <c r="H178" s="2"/>
      <c r="I178" s="2"/>
      <c r="J178" s="2"/>
      <c r="K178" s="4" t="s">
        <v>279</v>
      </c>
      <c r="L178" s="2"/>
      <c r="M178" s="2"/>
      <c r="N178" s="2"/>
    </row>
    <row r="179" spans="1:14" ht="15">
      <c r="A179" s="2"/>
      <c r="B179" s="2"/>
      <c r="C179" s="2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.75" thickBot="1">
      <c r="A180" s="2"/>
      <c r="B180" s="2"/>
      <c r="C180" s="2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.75">
      <c r="A181" s="2"/>
      <c r="B181" s="2"/>
      <c r="C181" s="22"/>
      <c r="D181" s="2"/>
      <c r="E181" s="2"/>
      <c r="F181" s="2"/>
      <c r="G181" s="2"/>
      <c r="H181" s="2"/>
      <c r="I181" s="2"/>
      <c r="J181" s="2"/>
      <c r="K181" s="2"/>
      <c r="L181" s="29" t="s">
        <v>391</v>
      </c>
      <c r="M181" s="3"/>
      <c r="N181" s="30" t="s">
        <v>390</v>
      </c>
    </row>
    <row r="182" spans="1:14" ht="16.5" thickBot="1">
      <c r="A182" s="2"/>
      <c r="B182" s="4" t="s">
        <v>271</v>
      </c>
      <c r="C182" s="20"/>
      <c r="D182" s="2"/>
      <c r="E182" s="2"/>
      <c r="F182" s="2"/>
      <c r="G182" s="2"/>
      <c r="H182" s="2"/>
      <c r="I182" s="2"/>
      <c r="J182" s="2"/>
      <c r="K182" s="2"/>
      <c r="L182" s="5">
        <v>39424</v>
      </c>
      <c r="M182" s="6"/>
      <c r="N182" s="31" t="s">
        <v>353</v>
      </c>
    </row>
    <row r="183" spans="1:14" ht="15">
      <c r="A183" s="2"/>
      <c r="B183" s="2"/>
      <c r="C183" s="2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">
      <c r="A184" s="2"/>
      <c r="B184" s="2"/>
      <c r="C184" s="2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6.5" thickBot="1">
      <c r="A185" s="7" t="s">
        <v>312</v>
      </c>
      <c r="B185" s="8"/>
      <c r="C185" s="26"/>
      <c r="D185" s="8"/>
      <c r="E185" s="8">
        <v>1</v>
      </c>
      <c r="F185" s="8">
        <v>2</v>
      </c>
      <c r="G185" s="8">
        <v>3</v>
      </c>
      <c r="H185" s="8">
        <v>4</v>
      </c>
      <c r="I185" s="9" t="s">
        <v>272</v>
      </c>
      <c r="J185" s="9" t="s">
        <v>273</v>
      </c>
      <c r="K185" s="9"/>
      <c r="L185" s="9"/>
      <c r="M185" s="8"/>
      <c r="N185" s="8"/>
    </row>
    <row r="186" spans="1:14" ht="15">
      <c r="A186" s="10">
        <v>1</v>
      </c>
      <c r="B186" s="11" t="s">
        <v>9</v>
      </c>
      <c r="C186" s="23" t="s">
        <v>301</v>
      </c>
      <c r="D186" s="12" t="s">
        <v>302</v>
      </c>
      <c r="E186" s="78"/>
      <c r="F186" s="79" t="s">
        <v>494</v>
      </c>
      <c r="G186" s="79" t="s">
        <v>494</v>
      </c>
      <c r="H186" s="80"/>
      <c r="I186" s="81" t="s">
        <v>534</v>
      </c>
      <c r="J186" s="80" t="s">
        <v>374</v>
      </c>
      <c r="K186" s="2"/>
      <c r="L186" s="2"/>
      <c r="M186" s="2"/>
      <c r="N186" s="2"/>
    </row>
    <row r="187" spans="1:14" ht="15">
      <c r="A187" s="13">
        <v>2</v>
      </c>
      <c r="B187" s="14" t="s">
        <v>235</v>
      </c>
      <c r="C187" s="24" t="s">
        <v>255</v>
      </c>
      <c r="D187" s="16" t="s">
        <v>127</v>
      </c>
      <c r="E187" s="82" t="s">
        <v>496</v>
      </c>
      <c r="F187" s="83"/>
      <c r="G187" s="84" t="s">
        <v>496</v>
      </c>
      <c r="H187" s="85"/>
      <c r="I187" s="82" t="s">
        <v>535</v>
      </c>
      <c r="J187" s="85" t="s">
        <v>376</v>
      </c>
      <c r="K187" s="2"/>
      <c r="L187" s="2"/>
      <c r="M187" s="2"/>
      <c r="N187" s="2"/>
    </row>
    <row r="188" spans="1:14" ht="15">
      <c r="A188" s="13">
        <v>3</v>
      </c>
      <c r="B188" s="14" t="s">
        <v>404</v>
      </c>
      <c r="C188" s="24" t="s">
        <v>59</v>
      </c>
      <c r="D188" s="16" t="s">
        <v>298</v>
      </c>
      <c r="E188" s="82" t="s">
        <v>496</v>
      </c>
      <c r="F188" s="84" t="s">
        <v>494</v>
      </c>
      <c r="G188" s="83"/>
      <c r="H188" s="85"/>
      <c r="I188" s="82" t="s">
        <v>536</v>
      </c>
      <c r="J188" s="85" t="s">
        <v>375</v>
      </c>
      <c r="K188" s="2"/>
      <c r="L188" s="2"/>
      <c r="M188" s="2"/>
      <c r="N188" s="2"/>
    </row>
    <row r="189" spans="1:14" ht="15.75" thickBot="1">
      <c r="A189" s="17">
        <v>4</v>
      </c>
      <c r="B189" s="18"/>
      <c r="C189" s="25"/>
      <c r="D189" s="19"/>
      <c r="E189" s="86"/>
      <c r="F189" s="87"/>
      <c r="G189" s="87"/>
      <c r="H189" s="88"/>
      <c r="I189" s="86"/>
      <c r="J189" s="89"/>
      <c r="K189" s="2"/>
      <c r="L189" s="2"/>
      <c r="M189" s="2"/>
      <c r="N189" s="2"/>
    </row>
    <row r="190" spans="1:14" ht="15">
      <c r="A190" s="27"/>
      <c r="B190" s="27"/>
      <c r="C190" s="28"/>
      <c r="D190" s="27"/>
      <c r="E190" s="90"/>
      <c r="F190" s="90"/>
      <c r="G190" s="90"/>
      <c r="H190" s="90"/>
      <c r="I190" s="90"/>
      <c r="J190" s="90"/>
      <c r="K190" s="2"/>
      <c r="L190" s="2"/>
      <c r="M190" s="2"/>
      <c r="N190" s="2"/>
    </row>
    <row r="191" spans="1:14" ht="15">
      <c r="A191" s="27"/>
      <c r="B191" s="27"/>
      <c r="C191" s="28"/>
      <c r="D191" s="27"/>
      <c r="E191" s="90"/>
      <c r="F191" s="90"/>
      <c r="G191" s="90"/>
      <c r="H191" s="90"/>
      <c r="I191" s="90"/>
      <c r="J191" s="90"/>
      <c r="K191" s="2"/>
      <c r="L191" s="2"/>
      <c r="M191" s="2"/>
      <c r="N191" s="2"/>
    </row>
    <row r="192" spans="1:14" ht="15">
      <c r="A192" s="27"/>
      <c r="B192" s="27"/>
      <c r="C192" s="28"/>
      <c r="D192" s="27"/>
      <c r="E192" s="90"/>
      <c r="F192" s="90"/>
      <c r="G192" s="90"/>
      <c r="H192" s="90"/>
      <c r="I192" s="90"/>
      <c r="J192" s="90"/>
      <c r="K192" s="2"/>
      <c r="L192" s="2"/>
      <c r="M192" s="2"/>
      <c r="N192" s="2"/>
    </row>
    <row r="193" spans="1:14" ht="15">
      <c r="A193" s="2"/>
      <c r="B193" s="2"/>
      <c r="C193" s="22"/>
      <c r="D193" s="2"/>
      <c r="E193" s="26"/>
      <c r="F193" s="26"/>
      <c r="G193" s="26"/>
      <c r="H193" s="26"/>
      <c r="I193" s="26"/>
      <c r="J193" s="26"/>
      <c r="K193" s="2"/>
      <c r="L193" s="2"/>
      <c r="M193" s="2"/>
      <c r="N193" s="2"/>
    </row>
    <row r="194" spans="1:14" ht="15">
      <c r="A194" s="2"/>
      <c r="B194" s="2"/>
      <c r="C194" s="22"/>
      <c r="D194" s="2"/>
      <c r="E194" s="26" t="s">
        <v>274</v>
      </c>
      <c r="F194" s="26" t="s">
        <v>275</v>
      </c>
      <c r="G194" s="26" t="s">
        <v>276</v>
      </c>
      <c r="H194" s="26" t="s">
        <v>277</v>
      </c>
      <c r="I194" s="26" t="s">
        <v>278</v>
      </c>
      <c r="J194" s="26"/>
      <c r="K194" s="2" t="s">
        <v>279</v>
      </c>
      <c r="L194" s="2"/>
      <c r="M194" s="2"/>
      <c r="N194" s="2"/>
    </row>
    <row r="195" spans="1:14" ht="15.75">
      <c r="A195" s="2"/>
      <c r="B195" s="2"/>
      <c r="C195" s="20" t="s">
        <v>284</v>
      </c>
      <c r="D195" s="2"/>
      <c r="E195" s="84" t="s">
        <v>504</v>
      </c>
      <c r="F195" s="84" t="s">
        <v>526</v>
      </c>
      <c r="G195" s="84" t="s">
        <v>504</v>
      </c>
      <c r="H195" s="84"/>
      <c r="I195" s="84"/>
      <c r="J195" s="26"/>
      <c r="K195" s="2">
        <v>2</v>
      </c>
      <c r="L195" s="2"/>
      <c r="M195" s="2"/>
      <c r="N195" s="2"/>
    </row>
    <row r="196" spans="1:14" ht="15.75">
      <c r="A196" s="2"/>
      <c r="B196" s="2"/>
      <c r="C196" s="20" t="s">
        <v>281</v>
      </c>
      <c r="D196" s="2"/>
      <c r="E196" s="84"/>
      <c r="F196" s="84"/>
      <c r="G196" s="84"/>
      <c r="H196" s="84"/>
      <c r="I196" s="84"/>
      <c r="J196" s="26"/>
      <c r="K196" s="2"/>
      <c r="L196" s="2"/>
      <c r="M196" s="2"/>
      <c r="N196" s="2"/>
    </row>
    <row r="197" spans="1:14" ht="15.75">
      <c r="A197" s="2"/>
      <c r="B197" s="2"/>
      <c r="C197" s="20" t="s">
        <v>282</v>
      </c>
      <c r="D197" s="2"/>
      <c r="E197" s="84"/>
      <c r="F197" s="84"/>
      <c r="G197" s="84"/>
      <c r="H197" s="84"/>
      <c r="I197" s="84"/>
      <c r="J197" s="26"/>
      <c r="K197" s="2"/>
      <c r="L197" s="2"/>
      <c r="M197" s="2"/>
      <c r="N197" s="2"/>
    </row>
    <row r="198" spans="1:14" ht="15.75">
      <c r="A198" s="2"/>
      <c r="B198" s="2"/>
      <c r="C198" s="20" t="s">
        <v>286</v>
      </c>
      <c r="D198" s="2"/>
      <c r="E198" s="84" t="s">
        <v>507</v>
      </c>
      <c r="F198" s="84" t="s">
        <v>508</v>
      </c>
      <c r="G198" s="84" t="s">
        <v>507</v>
      </c>
      <c r="H198" s="84"/>
      <c r="I198" s="84"/>
      <c r="J198" s="26"/>
      <c r="K198" s="2">
        <v>1</v>
      </c>
      <c r="L198" s="2"/>
      <c r="M198" s="2"/>
      <c r="N198" s="2"/>
    </row>
    <row r="199" spans="1:14" ht="15.75">
      <c r="A199" s="2"/>
      <c r="B199" s="2"/>
      <c r="C199" s="20" t="s">
        <v>288</v>
      </c>
      <c r="D199" s="2"/>
      <c r="E199" s="84" t="s">
        <v>511</v>
      </c>
      <c r="F199" s="84" t="s">
        <v>506</v>
      </c>
      <c r="G199" s="84" t="s">
        <v>511</v>
      </c>
      <c r="H199" s="84"/>
      <c r="I199" s="84"/>
      <c r="J199" s="26"/>
      <c r="K199" s="2">
        <v>3</v>
      </c>
      <c r="L199" s="2"/>
      <c r="M199" s="2"/>
      <c r="N199" s="2"/>
    </row>
    <row r="200" spans="1:14" ht="15.75">
      <c r="A200" s="2"/>
      <c r="B200" s="2"/>
      <c r="C200" s="20" t="s">
        <v>289</v>
      </c>
      <c r="D200" s="2"/>
      <c r="E200" s="84"/>
      <c r="F200" s="84"/>
      <c r="G200" s="84"/>
      <c r="H200" s="84"/>
      <c r="I200" s="84"/>
      <c r="J200" s="26"/>
      <c r="K200" s="2"/>
      <c r="L200" s="2"/>
      <c r="M200" s="2"/>
      <c r="N200" s="2"/>
    </row>
    <row r="201" spans="1:14" ht="15">
      <c r="A201" s="2"/>
      <c r="B201" s="2"/>
      <c r="C201" s="2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">
      <c r="A202" s="2"/>
      <c r="B202" s="2"/>
      <c r="C202" s="2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">
      <c r="A203" s="2"/>
      <c r="B203" s="2"/>
      <c r="C203" s="2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">
      <c r="A204" s="2"/>
      <c r="B204" s="2"/>
      <c r="C204" s="2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">
      <c r="A205" s="2"/>
      <c r="B205" s="2"/>
      <c r="C205" s="2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">
      <c r="A206" s="2"/>
      <c r="B206" s="2"/>
      <c r="C206" s="2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.75" thickBot="1">
      <c r="A207" s="2"/>
      <c r="B207" s="2"/>
      <c r="C207" s="22"/>
      <c r="D207" s="2"/>
      <c r="E207" s="2"/>
      <c r="F207" s="2"/>
      <c r="G207" s="2"/>
      <c r="H207" s="2"/>
      <c r="I207" s="2"/>
      <c r="J207" s="2"/>
      <c r="K207" s="21"/>
      <c r="L207" s="21"/>
      <c r="M207" s="21"/>
      <c r="N207" s="2"/>
    </row>
    <row r="208" spans="1:14" ht="15.75">
      <c r="A208" s="2"/>
      <c r="B208" s="2"/>
      <c r="C208" s="22"/>
      <c r="D208" s="2"/>
      <c r="E208" s="2"/>
      <c r="F208" s="2"/>
      <c r="G208" s="2"/>
      <c r="H208" s="2"/>
      <c r="I208" s="2"/>
      <c r="J208" s="2"/>
      <c r="K208" s="4" t="s">
        <v>279</v>
      </c>
      <c r="L208" s="2"/>
      <c r="M208" s="2"/>
      <c r="N208" s="2"/>
    </row>
    <row r="209" spans="1:14" ht="15">
      <c r="A209" s="2"/>
      <c r="B209" s="2"/>
      <c r="C209" s="2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.75" thickBot="1">
      <c r="A210" s="2"/>
      <c r="B210" s="2"/>
      <c r="C210" s="2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75">
      <c r="A211" s="2"/>
      <c r="B211" s="2"/>
      <c r="C211" s="22"/>
      <c r="D211" s="2"/>
      <c r="E211" s="2"/>
      <c r="F211" s="2"/>
      <c r="G211" s="2"/>
      <c r="H211" s="2"/>
      <c r="I211" s="2"/>
      <c r="J211" s="2"/>
      <c r="K211" s="2"/>
      <c r="L211" s="29" t="s">
        <v>391</v>
      </c>
      <c r="M211" s="3"/>
      <c r="N211" s="30" t="s">
        <v>390</v>
      </c>
    </row>
    <row r="212" spans="1:14" ht="16.5" thickBot="1">
      <c r="A212" s="2"/>
      <c r="B212" s="4" t="s">
        <v>271</v>
      </c>
      <c r="C212" s="20"/>
      <c r="D212" s="2"/>
      <c r="E212" s="2"/>
      <c r="F212" s="2"/>
      <c r="G212" s="2"/>
      <c r="H212" s="2"/>
      <c r="I212" s="2"/>
      <c r="J212" s="2"/>
      <c r="K212" s="2"/>
      <c r="L212" s="5">
        <v>39424</v>
      </c>
      <c r="M212" s="6"/>
      <c r="N212" s="31" t="s">
        <v>353</v>
      </c>
    </row>
    <row r="213" spans="1:14" ht="15">
      <c r="A213" s="2"/>
      <c r="B213" s="2"/>
      <c r="C213" s="2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">
      <c r="A214" s="2"/>
      <c r="B214" s="2"/>
      <c r="C214" s="2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6.5" thickBot="1">
      <c r="A215" s="7" t="s">
        <v>313</v>
      </c>
      <c r="B215" s="8"/>
      <c r="C215" s="26"/>
      <c r="D215" s="8"/>
      <c r="E215" s="8">
        <v>1</v>
      </c>
      <c r="F215" s="8">
        <v>2</v>
      </c>
      <c r="G215" s="8">
        <v>3</v>
      </c>
      <c r="H215" s="8">
        <v>4</v>
      </c>
      <c r="I215" s="9" t="s">
        <v>272</v>
      </c>
      <c r="J215" s="9" t="s">
        <v>273</v>
      </c>
      <c r="K215" s="9"/>
      <c r="L215" s="9"/>
      <c r="M215" s="8"/>
      <c r="N215" s="8"/>
    </row>
    <row r="216" spans="1:14" ht="15">
      <c r="A216" s="10">
        <v>1</v>
      </c>
      <c r="B216" s="11" t="s">
        <v>214</v>
      </c>
      <c r="C216" s="23" t="s">
        <v>213</v>
      </c>
      <c r="D216" s="12" t="s">
        <v>298</v>
      </c>
      <c r="E216" s="78"/>
      <c r="F216" s="79" t="s">
        <v>493</v>
      </c>
      <c r="G216" s="79" t="s">
        <v>496</v>
      </c>
      <c r="H216" s="80" t="s">
        <v>286</v>
      </c>
      <c r="I216" s="81" t="s">
        <v>288</v>
      </c>
      <c r="J216" s="80" t="s">
        <v>376</v>
      </c>
      <c r="K216" s="2"/>
      <c r="L216" s="2"/>
      <c r="M216" s="2"/>
      <c r="N216" s="2"/>
    </row>
    <row r="217" spans="1:14" ht="15">
      <c r="A217" s="13">
        <v>2</v>
      </c>
      <c r="B217" s="14" t="s">
        <v>254</v>
      </c>
      <c r="C217" s="24" t="s">
        <v>403</v>
      </c>
      <c r="D217" s="16" t="s">
        <v>127</v>
      </c>
      <c r="E217" s="82" t="s">
        <v>284</v>
      </c>
      <c r="F217" s="83"/>
      <c r="G217" s="84" t="s">
        <v>284</v>
      </c>
      <c r="H217" s="85" t="s">
        <v>496</v>
      </c>
      <c r="I217" s="82" t="s">
        <v>496</v>
      </c>
      <c r="J217" s="85" t="s">
        <v>377</v>
      </c>
      <c r="K217" s="2"/>
      <c r="L217" s="2"/>
      <c r="M217" s="2"/>
      <c r="N217" s="2"/>
    </row>
    <row r="218" spans="1:14" ht="15">
      <c r="A218" s="13">
        <v>3</v>
      </c>
      <c r="B218" s="14" t="s">
        <v>120</v>
      </c>
      <c r="C218" s="24" t="s">
        <v>46</v>
      </c>
      <c r="D218" s="16" t="s">
        <v>261</v>
      </c>
      <c r="E218" s="82" t="s">
        <v>494</v>
      </c>
      <c r="F218" s="84" t="s">
        <v>493</v>
      </c>
      <c r="G218" s="83"/>
      <c r="H218" s="85" t="s">
        <v>494</v>
      </c>
      <c r="I218" s="82" t="s">
        <v>494</v>
      </c>
      <c r="J218" s="85" t="s">
        <v>374</v>
      </c>
      <c r="K218" s="2"/>
      <c r="L218" s="2"/>
      <c r="M218" s="2"/>
      <c r="N218" s="2"/>
    </row>
    <row r="219" spans="1:14" ht="15.75" thickBot="1">
      <c r="A219" s="17">
        <v>4</v>
      </c>
      <c r="B219" s="18" t="s">
        <v>190</v>
      </c>
      <c r="C219" s="25" t="s">
        <v>46</v>
      </c>
      <c r="D219" s="19" t="s">
        <v>191</v>
      </c>
      <c r="E219" s="86" t="s">
        <v>517</v>
      </c>
      <c r="F219" s="87" t="s">
        <v>494</v>
      </c>
      <c r="G219" s="87" t="s">
        <v>496</v>
      </c>
      <c r="H219" s="88"/>
      <c r="I219" s="86" t="s">
        <v>495</v>
      </c>
      <c r="J219" s="89" t="s">
        <v>375</v>
      </c>
      <c r="K219" s="2"/>
      <c r="L219" s="2"/>
      <c r="M219" s="2"/>
      <c r="N219" s="2"/>
    </row>
    <row r="220" spans="1:14" ht="15">
      <c r="A220" s="27"/>
      <c r="B220" s="27"/>
      <c r="C220" s="28"/>
      <c r="D220" s="27"/>
      <c r="E220" s="90"/>
      <c r="F220" s="90"/>
      <c r="G220" s="90"/>
      <c r="H220" s="90"/>
      <c r="I220" s="90"/>
      <c r="J220" s="90"/>
      <c r="K220" s="2"/>
      <c r="L220" s="2"/>
      <c r="M220" s="2"/>
      <c r="N220" s="2"/>
    </row>
    <row r="221" spans="1:14" ht="15">
      <c r="A221" s="27"/>
      <c r="B221" s="27"/>
      <c r="C221" s="28"/>
      <c r="D221" s="27"/>
      <c r="E221" s="90"/>
      <c r="F221" s="90"/>
      <c r="G221" s="90"/>
      <c r="H221" s="90"/>
      <c r="I221" s="90"/>
      <c r="J221" s="90"/>
      <c r="K221" s="2"/>
      <c r="L221" s="2"/>
      <c r="M221" s="2"/>
      <c r="N221" s="2"/>
    </row>
    <row r="222" spans="1:14" ht="15">
      <c r="A222" s="27"/>
      <c r="B222" s="27"/>
      <c r="C222" s="28"/>
      <c r="D222" s="27"/>
      <c r="E222" s="90"/>
      <c r="F222" s="90"/>
      <c r="G222" s="90"/>
      <c r="H222" s="90"/>
      <c r="I222" s="90"/>
      <c r="J222" s="90"/>
      <c r="K222" s="2"/>
      <c r="L222" s="2"/>
      <c r="M222" s="2"/>
      <c r="N222" s="2"/>
    </row>
    <row r="223" spans="1:14" ht="15">
      <c r="A223" s="2"/>
      <c r="B223" s="2"/>
      <c r="C223" s="22"/>
      <c r="D223" s="2"/>
      <c r="E223" s="26"/>
      <c r="F223" s="26"/>
      <c r="G223" s="26"/>
      <c r="H223" s="26"/>
      <c r="I223" s="26"/>
      <c r="J223" s="26"/>
      <c r="K223" s="2"/>
      <c r="L223" s="2"/>
      <c r="M223" s="2"/>
      <c r="N223" s="2"/>
    </row>
    <row r="224" spans="1:14" ht="15">
      <c r="A224" s="2"/>
      <c r="B224" s="2"/>
      <c r="C224" s="22"/>
      <c r="D224" s="2"/>
      <c r="E224" s="26" t="s">
        <v>274</v>
      </c>
      <c r="F224" s="26" t="s">
        <v>275</v>
      </c>
      <c r="G224" s="26" t="s">
        <v>276</v>
      </c>
      <c r="H224" s="26" t="s">
        <v>277</v>
      </c>
      <c r="I224" s="26" t="s">
        <v>278</v>
      </c>
      <c r="J224" s="26"/>
      <c r="K224" s="2" t="s">
        <v>279</v>
      </c>
      <c r="L224" s="2"/>
      <c r="M224" s="2"/>
      <c r="N224" s="2"/>
    </row>
    <row r="225" spans="1:14" ht="15.75">
      <c r="A225" s="2"/>
      <c r="B225" s="2"/>
      <c r="C225" s="20" t="s">
        <v>284</v>
      </c>
      <c r="D225" s="2"/>
      <c r="E225" s="84" t="s">
        <v>509</v>
      </c>
      <c r="F225" s="84" t="s">
        <v>497</v>
      </c>
      <c r="G225" s="84" t="s">
        <v>508</v>
      </c>
      <c r="H225" s="84"/>
      <c r="I225" s="84"/>
      <c r="J225" s="26"/>
      <c r="K225" s="2">
        <v>4</v>
      </c>
      <c r="L225" s="2"/>
      <c r="M225" s="2"/>
      <c r="N225" s="2"/>
    </row>
    <row r="226" spans="1:14" ht="15.75">
      <c r="A226" s="2"/>
      <c r="B226" s="2"/>
      <c r="C226" s="20" t="s">
        <v>281</v>
      </c>
      <c r="D226" s="2"/>
      <c r="E226" s="84" t="s">
        <v>502</v>
      </c>
      <c r="F226" s="84" t="s">
        <v>523</v>
      </c>
      <c r="G226" s="84" t="s">
        <v>523</v>
      </c>
      <c r="H226" s="84"/>
      <c r="I226" s="84"/>
      <c r="J226" s="26"/>
      <c r="K226" s="2">
        <v>3</v>
      </c>
      <c r="L226" s="2"/>
      <c r="M226" s="2"/>
      <c r="N226" s="2"/>
    </row>
    <row r="227" spans="1:14" ht="15.75">
      <c r="A227" s="2"/>
      <c r="B227" s="2"/>
      <c r="C227" s="20" t="s">
        <v>282</v>
      </c>
      <c r="D227" s="2"/>
      <c r="E227" s="84" t="s">
        <v>514</v>
      </c>
      <c r="F227" s="84" t="s">
        <v>515</v>
      </c>
      <c r="G227" s="84" t="s">
        <v>503</v>
      </c>
      <c r="H227" s="84" t="s">
        <v>512</v>
      </c>
      <c r="I227" s="84" t="s">
        <v>523</v>
      </c>
      <c r="J227" s="26"/>
      <c r="K227" s="2">
        <v>2</v>
      </c>
      <c r="L227" s="2"/>
      <c r="M227" s="2"/>
      <c r="N227" s="2"/>
    </row>
    <row r="228" spans="1:14" ht="15.75">
      <c r="A228" s="2"/>
      <c r="B228" s="2"/>
      <c r="C228" s="20" t="s">
        <v>286</v>
      </c>
      <c r="D228" s="2"/>
      <c r="E228" s="84" t="s">
        <v>515</v>
      </c>
      <c r="F228" s="84" t="s">
        <v>501</v>
      </c>
      <c r="G228" s="84" t="s">
        <v>760</v>
      </c>
      <c r="H228" s="84" t="s">
        <v>528</v>
      </c>
      <c r="I228" s="84"/>
      <c r="J228" s="26"/>
      <c r="K228" s="2">
        <v>1</v>
      </c>
      <c r="L228" s="2"/>
      <c r="M228" s="2"/>
      <c r="N228" s="2"/>
    </row>
    <row r="229" spans="1:14" ht="15.75">
      <c r="A229" s="2"/>
      <c r="B229" s="2"/>
      <c r="C229" s="20" t="s">
        <v>288</v>
      </c>
      <c r="D229" s="2"/>
      <c r="E229" s="84" t="s">
        <v>499</v>
      </c>
      <c r="F229" s="84" t="s">
        <v>502</v>
      </c>
      <c r="G229" s="84" t="s">
        <v>500</v>
      </c>
      <c r="H229" s="84" t="s">
        <v>499</v>
      </c>
      <c r="I229" s="84"/>
      <c r="J229" s="26"/>
      <c r="K229" s="2">
        <v>4</v>
      </c>
      <c r="L229" s="2"/>
      <c r="M229" s="2"/>
      <c r="N229" s="2"/>
    </row>
    <row r="230" spans="1:14" ht="15.75">
      <c r="A230" s="2"/>
      <c r="B230" s="2"/>
      <c r="C230" s="20" t="s">
        <v>289</v>
      </c>
      <c r="D230" s="2"/>
      <c r="E230" s="84" t="s">
        <v>511</v>
      </c>
      <c r="F230" s="84" t="s">
        <v>500</v>
      </c>
      <c r="G230" s="84" t="s">
        <v>498</v>
      </c>
      <c r="H230" s="84"/>
      <c r="I230" s="84"/>
      <c r="J230" s="26"/>
      <c r="K230" s="2">
        <v>2</v>
      </c>
      <c r="L230" s="2"/>
      <c r="M230" s="2"/>
      <c r="N230" s="2"/>
    </row>
    <row r="231" spans="1:14" ht="15">
      <c r="A231" s="2"/>
      <c r="B231" s="2"/>
      <c r="C231" s="2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">
      <c r="A232" s="2"/>
      <c r="B232" s="2"/>
      <c r="C232" s="2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">
      <c r="A233" s="2"/>
      <c r="B233" s="2"/>
      <c r="C233" s="2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">
      <c r="A234" s="2"/>
      <c r="B234" s="2"/>
      <c r="C234" s="2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">
      <c r="A235" s="2"/>
      <c r="B235" s="2"/>
      <c r="C235" s="2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">
      <c r="A236" s="2"/>
      <c r="B236" s="2"/>
      <c r="C236" s="2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.75" thickBot="1">
      <c r="A237" s="2"/>
      <c r="B237" s="2"/>
      <c r="C237" s="22"/>
      <c r="D237" s="2"/>
      <c r="E237" s="2"/>
      <c r="F237" s="2"/>
      <c r="G237" s="2"/>
      <c r="H237" s="2"/>
      <c r="I237" s="2"/>
      <c r="J237" s="2"/>
      <c r="K237" s="21"/>
      <c r="L237" s="21"/>
      <c r="M237" s="21"/>
      <c r="N237" s="2"/>
    </row>
    <row r="238" spans="1:14" ht="15.75">
      <c r="A238" s="2"/>
      <c r="B238" s="2"/>
      <c r="C238" s="22"/>
      <c r="D238" s="2"/>
      <c r="E238" s="2"/>
      <c r="F238" s="2"/>
      <c r="G238" s="2"/>
      <c r="H238" s="2"/>
      <c r="I238" s="2"/>
      <c r="J238" s="2"/>
      <c r="K238" s="4" t="s">
        <v>279</v>
      </c>
      <c r="L238" s="2"/>
      <c r="M238" s="2"/>
      <c r="N238" s="2"/>
    </row>
    <row r="239" spans="1:14" ht="15">
      <c r="A239" s="2"/>
      <c r="B239" s="2"/>
      <c r="C239" s="2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 thickBot="1">
      <c r="A240" s="2"/>
      <c r="B240" s="2"/>
      <c r="C240" s="2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.75">
      <c r="A241" s="2"/>
      <c r="B241" s="2"/>
      <c r="C241" s="22"/>
      <c r="D241" s="2"/>
      <c r="E241" s="2"/>
      <c r="F241" s="2"/>
      <c r="G241" s="2"/>
      <c r="H241" s="2"/>
      <c r="I241" s="2"/>
      <c r="J241" s="2"/>
      <c r="K241" s="2"/>
      <c r="L241" s="29" t="s">
        <v>391</v>
      </c>
      <c r="M241" s="3"/>
      <c r="N241" s="30" t="s">
        <v>390</v>
      </c>
    </row>
    <row r="242" spans="1:14" ht="16.5" thickBot="1">
      <c r="A242" s="2"/>
      <c r="B242" s="4" t="s">
        <v>271</v>
      </c>
      <c r="C242" s="20"/>
      <c r="D242" s="2"/>
      <c r="E242" s="2"/>
      <c r="F242" s="2"/>
      <c r="G242" s="2"/>
      <c r="H242" s="2"/>
      <c r="I242" s="2"/>
      <c r="J242" s="2"/>
      <c r="K242" s="2"/>
      <c r="L242" s="5">
        <v>39424</v>
      </c>
      <c r="M242" s="6"/>
      <c r="N242" s="31" t="s">
        <v>353</v>
      </c>
    </row>
    <row r="243" spans="1:14" ht="15">
      <c r="A243" s="2"/>
      <c r="B243" s="2"/>
      <c r="C243" s="2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">
      <c r="A244" s="2"/>
      <c r="B244" s="2"/>
      <c r="C244" s="2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6.5" thickBot="1">
      <c r="A245" s="7" t="s">
        <v>314</v>
      </c>
      <c r="B245" s="8"/>
      <c r="C245" s="26"/>
      <c r="D245" s="8"/>
      <c r="E245" s="8">
        <v>1</v>
      </c>
      <c r="F245" s="8">
        <v>2</v>
      </c>
      <c r="G245" s="8">
        <v>3</v>
      </c>
      <c r="H245" s="8">
        <v>4</v>
      </c>
      <c r="I245" s="9" t="s">
        <v>272</v>
      </c>
      <c r="J245" s="9" t="s">
        <v>273</v>
      </c>
      <c r="K245" s="9"/>
      <c r="L245" s="9"/>
      <c r="M245" s="8"/>
      <c r="N245" s="8"/>
    </row>
    <row r="246" spans="1:14" ht="15">
      <c r="A246" s="10">
        <v>1</v>
      </c>
      <c r="B246" s="11" t="s">
        <v>53</v>
      </c>
      <c r="C246" s="23" t="s">
        <v>52</v>
      </c>
      <c r="D246" s="12" t="s">
        <v>298</v>
      </c>
      <c r="E246" s="78"/>
      <c r="F246" s="79" t="s">
        <v>286</v>
      </c>
      <c r="G246" s="79" t="s">
        <v>494</v>
      </c>
      <c r="H246" s="80" t="s">
        <v>286</v>
      </c>
      <c r="I246" s="81" t="s">
        <v>288</v>
      </c>
      <c r="J246" s="80" t="s">
        <v>376</v>
      </c>
      <c r="K246" s="2"/>
      <c r="L246" s="2"/>
      <c r="M246" s="2"/>
      <c r="N246" s="2"/>
    </row>
    <row r="247" spans="1:14" ht="15">
      <c r="A247" s="13">
        <v>2</v>
      </c>
      <c r="B247" s="14" t="s">
        <v>7</v>
      </c>
      <c r="C247" s="24" t="s">
        <v>407</v>
      </c>
      <c r="D247" s="16" t="s">
        <v>302</v>
      </c>
      <c r="E247" s="82" t="s">
        <v>517</v>
      </c>
      <c r="F247" s="83"/>
      <c r="G247" s="84" t="s">
        <v>494</v>
      </c>
      <c r="H247" s="85" t="s">
        <v>493</v>
      </c>
      <c r="I247" s="82" t="s">
        <v>494</v>
      </c>
      <c r="J247" s="85" t="s">
        <v>374</v>
      </c>
      <c r="K247" s="2"/>
      <c r="L247" s="2"/>
      <c r="M247" s="2"/>
      <c r="N247" s="2"/>
    </row>
    <row r="248" spans="1:14" ht="15">
      <c r="A248" s="13">
        <v>3</v>
      </c>
      <c r="B248" s="14" t="s">
        <v>408</v>
      </c>
      <c r="C248" s="24" t="s">
        <v>126</v>
      </c>
      <c r="D248" s="16" t="s">
        <v>127</v>
      </c>
      <c r="E248" s="82" t="s">
        <v>496</v>
      </c>
      <c r="F248" s="84" t="s">
        <v>496</v>
      </c>
      <c r="G248" s="83"/>
      <c r="H248" s="85" t="s">
        <v>284</v>
      </c>
      <c r="I248" s="82" t="s">
        <v>496</v>
      </c>
      <c r="J248" s="85" t="s">
        <v>377</v>
      </c>
      <c r="K248" s="2"/>
      <c r="L248" s="2"/>
      <c r="M248" s="2"/>
      <c r="N248" s="2"/>
    </row>
    <row r="249" spans="1:14" ht="15.75" thickBot="1">
      <c r="A249" s="17">
        <v>4</v>
      </c>
      <c r="B249" s="18" t="s">
        <v>179</v>
      </c>
      <c r="C249" s="25" t="s">
        <v>410</v>
      </c>
      <c r="D249" s="19" t="s">
        <v>180</v>
      </c>
      <c r="E249" s="86" t="s">
        <v>517</v>
      </c>
      <c r="F249" s="87" t="s">
        <v>284</v>
      </c>
      <c r="G249" s="87" t="s">
        <v>493</v>
      </c>
      <c r="H249" s="88"/>
      <c r="I249" s="86" t="s">
        <v>495</v>
      </c>
      <c r="J249" s="89" t="s">
        <v>375</v>
      </c>
      <c r="K249" s="2"/>
      <c r="L249" s="2"/>
      <c r="M249" s="2"/>
      <c r="N249" s="2"/>
    </row>
    <row r="250" spans="1:14" ht="15">
      <c r="A250" s="27"/>
      <c r="B250" s="27"/>
      <c r="C250" s="28"/>
      <c r="D250" s="27"/>
      <c r="E250" s="90"/>
      <c r="F250" s="90"/>
      <c r="G250" s="90"/>
      <c r="H250" s="90"/>
      <c r="I250" s="90"/>
      <c r="J250" s="90"/>
      <c r="K250" s="2"/>
      <c r="L250" s="2"/>
      <c r="M250" s="2"/>
      <c r="N250" s="2"/>
    </row>
    <row r="251" spans="1:14" ht="15">
      <c r="A251" s="27"/>
      <c r="B251" s="27"/>
      <c r="C251" s="28"/>
      <c r="D251" s="27"/>
      <c r="E251" s="90"/>
      <c r="F251" s="90"/>
      <c r="G251" s="90"/>
      <c r="H251" s="90"/>
      <c r="I251" s="90"/>
      <c r="J251" s="90"/>
      <c r="K251" s="2"/>
      <c r="L251" s="2"/>
      <c r="M251" s="2"/>
      <c r="N251" s="2"/>
    </row>
    <row r="252" spans="1:14" ht="15">
      <c r="A252" s="27"/>
      <c r="B252" s="27"/>
      <c r="C252" s="28"/>
      <c r="D252" s="27"/>
      <c r="E252" s="90"/>
      <c r="F252" s="90"/>
      <c r="G252" s="90"/>
      <c r="H252" s="90"/>
      <c r="I252" s="90"/>
      <c r="J252" s="90"/>
      <c r="K252" s="2"/>
      <c r="L252" s="2"/>
      <c r="M252" s="2"/>
      <c r="N252" s="2"/>
    </row>
    <row r="253" spans="1:14" ht="15">
      <c r="A253" s="2"/>
      <c r="B253" s="2"/>
      <c r="C253" s="22"/>
      <c r="D253" s="2"/>
      <c r="E253" s="26"/>
      <c r="F253" s="26"/>
      <c r="G253" s="26"/>
      <c r="H253" s="26"/>
      <c r="I253" s="26"/>
      <c r="J253" s="26"/>
      <c r="K253" s="2"/>
      <c r="L253" s="2"/>
      <c r="M253" s="2"/>
      <c r="N253" s="2"/>
    </row>
    <row r="254" spans="1:14" ht="15">
      <c r="A254" s="2"/>
      <c r="B254" s="2"/>
      <c r="C254" s="22"/>
      <c r="D254" s="2"/>
      <c r="E254" s="26" t="s">
        <v>274</v>
      </c>
      <c r="F254" s="26" t="s">
        <v>275</v>
      </c>
      <c r="G254" s="26" t="s">
        <v>276</v>
      </c>
      <c r="H254" s="26" t="s">
        <v>277</v>
      </c>
      <c r="I254" s="26" t="s">
        <v>278</v>
      </c>
      <c r="J254" s="26"/>
      <c r="K254" s="2" t="s">
        <v>279</v>
      </c>
      <c r="L254" s="2"/>
      <c r="M254" s="2"/>
      <c r="N254" s="2"/>
    </row>
    <row r="255" spans="1:14" ht="15.75">
      <c r="A255" s="2"/>
      <c r="B255" s="2"/>
      <c r="C255" s="20" t="s">
        <v>284</v>
      </c>
      <c r="D255" s="2"/>
      <c r="E255" s="84" t="s">
        <v>500</v>
      </c>
      <c r="F255" s="84" t="s">
        <v>498</v>
      </c>
      <c r="G255" s="84" t="s">
        <v>506</v>
      </c>
      <c r="H255" s="84"/>
      <c r="I255" s="84"/>
      <c r="J255" s="26"/>
      <c r="K255" s="2">
        <v>4</v>
      </c>
      <c r="L255" s="2"/>
      <c r="M255" s="2"/>
      <c r="N255" s="2"/>
    </row>
    <row r="256" spans="1:14" ht="15.75">
      <c r="A256" s="2"/>
      <c r="B256" s="2"/>
      <c r="C256" s="20" t="s">
        <v>281</v>
      </c>
      <c r="D256" s="2"/>
      <c r="E256" s="84" t="s">
        <v>500</v>
      </c>
      <c r="F256" s="84" t="s">
        <v>760</v>
      </c>
      <c r="G256" s="84" t="s">
        <v>538</v>
      </c>
      <c r="H256" s="84" t="s">
        <v>500</v>
      </c>
      <c r="I256" s="84"/>
      <c r="J256" s="26"/>
      <c r="K256" s="2">
        <v>3</v>
      </c>
      <c r="L256" s="2"/>
      <c r="M256" s="2"/>
      <c r="N256" s="2"/>
    </row>
    <row r="257" spans="1:14" ht="15.75">
      <c r="A257" s="2"/>
      <c r="B257" s="2"/>
      <c r="C257" s="20" t="s">
        <v>282</v>
      </c>
      <c r="D257" s="2"/>
      <c r="E257" s="84" t="s">
        <v>760</v>
      </c>
      <c r="F257" s="84" t="s">
        <v>504</v>
      </c>
      <c r="G257" s="84" t="s">
        <v>502</v>
      </c>
      <c r="H257" s="84" t="s">
        <v>525</v>
      </c>
      <c r="I257" s="84" t="s">
        <v>509</v>
      </c>
      <c r="J257" s="26"/>
      <c r="K257" s="2">
        <v>2</v>
      </c>
      <c r="L257" s="2"/>
      <c r="M257" s="2"/>
      <c r="N257" s="2"/>
    </row>
    <row r="258" spans="1:14" ht="15.75">
      <c r="A258" s="2"/>
      <c r="B258" s="2"/>
      <c r="C258" s="20" t="s">
        <v>286</v>
      </c>
      <c r="D258" s="2"/>
      <c r="E258" s="84" t="s">
        <v>499</v>
      </c>
      <c r="F258" s="84" t="s">
        <v>499</v>
      </c>
      <c r="G258" s="84" t="s">
        <v>506</v>
      </c>
      <c r="H258" s="84"/>
      <c r="I258" s="84"/>
      <c r="J258" s="26"/>
      <c r="K258" s="2">
        <v>1</v>
      </c>
      <c r="L258" s="2"/>
      <c r="M258" s="2"/>
      <c r="N258" s="2"/>
    </row>
    <row r="259" spans="1:14" ht="15.75">
      <c r="A259" s="2"/>
      <c r="B259" s="2"/>
      <c r="C259" s="20" t="s">
        <v>288</v>
      </c>
      <c r="D259" s="2"/>
      <c r="E259" s="84" t="s">
        <v>504</v>
      </c>
      <c r="F259" s="84" t="s">
        <v>760</v>
      </c>
      <c r="G259" s="84" t="s">
        <v>537</v>
      </c>
      <c r="H259" s="84" t="s">
        <v>501</v>
      </c>
      <c r="I259" s="84" t="s">
        <v>509</v>
      </c>
      <c r="J259" s="26"/>
      <c r="K259" s="2">
        <v>4</v>
      </c>
      <c r="L259" s="2"/>
      <c r="M259" s="2"/>
      <c r="N259" s="2"/>
    </row>
    <row r="260" spans="1:14" ht="15.75">
      <c r="A260" s="2"/>
      <c r="B260" s="2"/>
      <c r="C260" s="20" t="s">
        <v>289</v>
      </c>
      <c r="D260" s="2"/>
      <c r="E260" s="84" t="s">
        <v>514</v>
      </c>
      <c r="F260" s="84" t="s">
        <v>506</v>
      </c>
      <c r="G260" s="84" t="s">
        <v>497</v>
      </c>
      <c r="H260" s="84" t="s">
        <v>515</v>
      </c>
      <c r="I260" s="84"/>
      <c r="J260" s="26"/>
      <c r="K260" s="2">
        <v>2</v>
      </c>
      <c r="L260" s="2"/>
      <c r="M260" s="2"/>
      <c r="N260" s="2"/>
    </row>
    <row r="261" spans="1:14" ht="15">
      <c r="A261" s="2"/>
      <c r="B261" s="2"/>
      <c r="C261" s="2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">
      <c r="A262" s="2"/>
      <c r="B262" s="2"/>
      <c r="C262" s="2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">
      <c r="A263" s="2"/>
      <c r="B263" s="2"/>
      <c r="C263" s="2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">
      <c r="A264" s="2"/>
      <c r="B264" s="2"/>
      <c r="C264" s="2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">
      <c r="A265" s="2"/>
      <c r="B265" s="2"/>
      <c r="C265" s="2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">
      <c r="A266" s="2"/>
      <c r="B266" s="2"/>
      <c r="C266" s="2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.75" thickBot="1">
      <c r="A267" s="2"/>
      <c r="B267" s="2"/>
      <c r="C267" s="22"/>
      <c r="D267" s="2"/>
      <c r="E267" s="2"/>
      <c r="F267" s="2"/>
      <c r="G267" s="2"/>
      <c r="H267" s="2"/>
      <c r="I267" s="2"/>
      <c r="J267" s="2"/>
      <c r="K267" s="21"/>
      <c r="L267" s="21"/>
      <c r="M267" s="21"/>
      <c r="N267" s="2"/>
    </row>
    <row r="268" spans="1:14" ht="15.75">
      <c r="A268" s="2"/>
      <c r="B268" s="2"/>
      <c r="C268" s="22"/>
      <c r="D268" s="2"/>
      <c r="E268" s="2"/>
      <c r="F268" s="2"/>
      <c r="G268" s="2"/>
      <c r="H268" s="2"/>
      <c r="I268" s="2"/>
      <c r="J268" s="2"/>
      <c r="K268" s="4" t="s">
        <v>279</v>
      </c>
      <c r="L268" s="2"/>
      <c r="M268" s="2"/>
      <c r="N268" s="2"/>
    </row>
    <row r="269" spans="1:14" ht="15">
      <c r="A269" s="2"/>
      <c r="B269" s="2"/>
      <c r="C269" s="2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.75" thickBot="1">
      <c r="A270" s="2"/>
      <c r="B270" s="2"/>
      <c r="C270" s="2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.75">
      <c r="A271" s="2"/>
      <c r="B271" s="2"/>
      <c r="C271" s="22"/>
      <c r="D271" s="2"/>
      <c r="E271" s="2"/>
      <c r="F271" s="2"/>
      <c r="G271" s="2"/>
      <c r="H271" s="2"/>
      <c r="I271" s="2"/>
      <c r="J271" s="2"/>
      <c r="K271" s="2"/>
      <c r="L271" s="29" t="s">
        <v>391</v>
      </c>
      <c r="M271" s="3"/>
      <c r="N271" s="30" t="s">
        <v>390</v>
      </c>
    </row>
    <row r="272" spans="1:14" ht="16.5" thickBot="1">
      <c r="A272" s="2"/>
      <c r="B272" s="4" t="s">
        <v>271</v>
      </c>
      <c r="C272" s="20"/>
      <c r="D272" s="2"/>
      <c r="E272" s="2"/>
      <c r="F272" s="2"/>
      <c r="G272" s="2"/>
      <c r="H272" s="2"/>
      <c r="I272" s="2"/>
      <c r="J272" s="2"/>
      <c r="K272" s="2"/>
      <c r="L272" s="5">
        <v>39424</v>
      </c>
      <c r="M272" s="6"/>
      <c r="N272" s="31" t="s">
        <v>353</v>
      </c>
    </row>
    <row r="273" spans="1:14" ht="15">
      <c r="A273" s="2"/>
      <c r="B273" s="2"/>
      <c r="C273" s="2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">
      <c r="A274" s="2"/>
      <c r="B274" s="2"/>
      <c r="C274" s="2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6.5" thickBot="1">
      <c r="A275" s="7" t="s">
        <v>315</v>
      </c>
      <c r="B275" s="8"/>
      <c r="C275" s="26"/>
      <c r="D275" s="8"/>
      <c r="E275" s="8">
        <v>1</v>
      </c>
      <c r="F275" s="8">
        <v>2</v>
      </c>
      <c r="G275" s="8">
        <v>3</v>
      </c>
      <c r="H275" s="8">
        <v>4</v>
      </c>
      <c r="I275" s="9" t="s">
        <v>272</v>
      </c>
      <c r="J275" s="9" t="s">
        <v>273</v>
      </c>
      <c r="K275" s="9"/>
      <c r="L275" s="9"/>
      <c r="M275" s="8"/>
      <c r="N275" s="8"/>
    </row>
    <row r="276" spans="1:14" ht="15">
      <c r="A276" s="10">
        <v>1</v>
      </c>
      <c r="B276" s="11" t="s">
        <v>51</v>
      </c>
      <c r="C276" s="23" t="s">
        <v>50</v>
      </c>
      <c r="D276" s="12" t="s">
        <v>298</v>
      </c>
      <c r="E276" s="78"/>
      <c r="F276" s="79" t="s">
        <v>517</v>
      </c>
      <c r="G276" s="79" t="s">
        <v>493</v>
      </c>
      <c r="H276" s="80"/>
      <c r="I276" s="81" t="s">
        <v>534</v>
      </c>
      <c r="J276" s="80" t="s">
        <v>374</v>
      </c>
      <c r="K276" s="2"/>
      <c r="L276" s="2"/>
      <c r="M276" s="2"/>
      <c r="N276" s="2"/>
    </row>
    <row r="277" spans="1:14" ht="15">
      <c r="A277" s="13">
        <v>2</v>
      </c>
      <c r="B277" s="14" t="s">
        <v>132</v>
      </c>
      <c r="C277" s="24" t="s">
        <v>258</v>
      </c>
      <c r="D277" s="16" t="s">
        <v>292</v>
      </c>
      <c r="E277" s="82" t="s">
        <v>286</v>
      </c>
      <c r="F277" s="83"/>
      <c r="G277" s="84" t="s">
        <v>517</v>
      </c>
      <c r="H277" s="85"/>
      <c r="I277" s="82" t="s">
        <v>536</v>
      </c>
      <c r="J277" s="85" t="s">
        <v>375</v>
      </c>
      <c r="K277" s="2"/>
      <c r="L277" s="2"/>
      <c r="M277" s="2"/>
      <c r="N277" s="2"/>
    </row>
    <row r="278" spans="1:14" ht="15">
      <c r="A278" s="13">
        <v>3</v>
      </c>
      <c r="B278" s="14" t="s">
        <v>71</v>
      </c>
      <c r="C278" s="24" t="s">
        <v>322</v>
      </c>
      <c r="D278" s="16" t="s">
        <v>72</v>
      </c>
      <c r="E278" s="82" t="s">
        <v>284</v>
      </c>
      <c r="F278" s="84" t="s">
        <v>286</v>
      </c>
      <c r="G278" s="83"/>
      <c r="H278" s="85"/>
      <c r="I278" s="82" t="s">
        <v>535</v>
      </c>
      <c r="J278" s="85" t="s">
        <v>376</v>
      </c>
      <c r="K278" s="2"/>
      <c r="L278" s="2"/>
      <c r="M278" s="2"/>
      <c r="N278" s="2"/>
    </row>
    <row r="279" spans="1:14" ht="15.75" thickBot="1">
      <c r="A279" s="17">
        <v>4</v>
      </c>
      <c r="B279" s="18"/>
      <c r="C279" s="25"/>
      <c r="D279" s="19"/>
      <c r="E279" s="86"/>
      <c r="F279" s="87"/>
      <c r="G279" s="87"/>
      <c r="H279" s="88"/>
      <c r="I279" s="86"/>
      <c r="J279" s="89"/>
      <c r="K279" s="2"/>
      <c r="L279" s="2"/>
      <c r="M279" s="2"/>
      <c r="N279" s="2"/>
    </row>
    <row r="280" spans="1:14" ht="15">
      <c r="A280" s="27"/>
      <c r="B280" s="27"/>
      <c r="C280" s="28"/>
      <c r="D280" s="27"/>
      <c r="E280" s="90"/>
      <c r="F280" s="90"/>
      <c r="G280" s="90"/>
      <c r="H280" s="90"/>
      <c r="I280" s="90"/>
      <c r="J280" s="90"/>
      <c r="K280" s="2"/>
      <c r="L280" s="2"/>
      <c r="M280" s="2"/>
      <c r="N280" s="2"/>
    </row>
    <row r="281" spans="1:14" ht="15">
      <c r="A281" s="27"/>
      <c r="B281" s="27"/>
      <c r="C281" s="28"/>
      <c r="D281" s="27"/>
      <c r="E281" s="90"/>
      <c r="F281" s="90"/>
      <c r="G281" s="90"/>
      <c r="H281" s="90"/>
      <c r="I281" s="90"/>
      <c r="J281" s="90"/>
      <c r="K281" s="2"/>
      <c r="L281" s="2"/>
      <c r="M281" s="2"/>
      <c r="N281" s="2"/>
    </row>
    <row r="282" spans="1:14" ht="15">
      <c r="A282" s="27"/>
      <c r="B282" s="27"/>
      <c r="C282" s="28"/>
      <c r="D282" s="27"/>
      <c r="E282" s="90"/>
      <c r="F282" s="90"/>
      <c r="G282" s="90"/>
      <c r="H282" s="90"/>
      <c r="I282" s="90"/>
      <c r="J282" s="90"/>
      <c r="K282" s="2"/>
      <c r="L282" s="2"/>
      <c r="M282" s="2"/>
      <c r="N282" s="2"/>
    </row>
    <row r="283" spans="1:14" ht="15">
      <c r="A283" s="2"/>
      <c r="B283" s="2"/>
      <c r="C283" s="22"/>
      <c r="D283" s="2"/>
      <c r="E283" s="26"/>
      <c r="F283" s="26"/>
      <c r="G283" s="26"/>
      <c r="H283" s="26"/>
      <c r="I283" s="26"/>
      <c r="J283" s="26"/>
      <c r="K283" s="2"/>
      <c r="L283" s="2"/>
      <c r="M283" s="2"/>
      <c r="N283" s="2"/>
    </row>
    <row r="284" spans="1:14" ht="15">
      <c r="A284" s="2"/>
      <c r="B284" s="2"/>
      <c r="C284" s="22"/>
      <c r="D284" s="2"/>
      <c r="E284" s="26" t="s">
        <v>274</v>
      </c>
      <c r="F284" s="26" t="s">
        <v>275</v>
      </c>
      <c r="G284" s="26" t="s">
        <v>276</v>
      </c>
      <c r="H284" s="26" t="s">
        <v>277</v>
      </c>
      <c r="I284" s="26" t="s">
        <v>278</v>
      </c>
      <c r="J284" s="26"/>
      <c r="K284" s="2" t="s">
        <v>279</v>
      </c>
      <c r="L284" s="2"/>
      <c r="M284" s="2"/>
      <c r="N284" s="2"/>
    </row>
    <row r="285" spans="1:14" ht="15.75">
      <c r="A285" s="2"/>
      <c r="B285" s="2"/>
      <c r="C285" s="20" t="s">
        <v>284</v>
      </c>
      <c r="D285" s="2"/>
      <c r="E285" s="84" t="s">
        <v>503</v>
      </c>
      <c r="F285" s="84" t="s">
        <v>527</v>
      </c>
      <c r="G285" s="84" t="s">
        <v>501</v>
      </c>
      <c r="H285" s="84" t="s">
        <v>506</v>
      </c>
      <c r="I285" s="84"/>
      <c r="J285" s="26"/>
      <c r="K285" s="2">
        <v>2</v>
      </c>
      <c r="L285" s="2"/>
      <c r="M285" s="2"/>
      <c r="N285" s="2"/>
    </row>
    <row r="286" spans="1:14" ht="15.75">
      <c r="A286" s="2"/>
      <c r="B286" s="2"/>
      <c r="C286" s="20" t="s">
        <v>281</v>
      </c>
      <c r="D286" s="2"/>
      <c r="E286" s="84"/>
      <c r="F286" s="84"/>
      <c r="G286" s="84"/>
      <c r="H286" s="84"/>
      <c r="I286" s="84"/>
      <c r="J286" s="26"/>
      <c r="K286" s="2"/>
      <c r="L286" s="2"/>
      <c r="M286" s="2"/>
      <c r="N286" s="2"/>
    </row>
    <row r="287" spans="1:14" ht="15.75">
      <c r="A287" s="2"/>
      <c r="B287" s="2"/>
      <c r="C287" s="20" t="s">
        <v>282</v>
      </c>
      <c r="D287" s="2"/>
      <c r="E287" s="84"/>
      <c r="F287" s="84"/>
      <c r="G287" s="84"/>
      <c r="H287" s="84"/>
      <c r="I287" s="84"/>
      <c r="J287" s="26"/>
      <c r="K287" s="2"/>
      <c r="L287" s="2"/>
      <c r="M287" s="2"/>
      <c r="N287" s="2"/>
    </row>
    <row r="288" spans="1:14" ht="15.75">
      <c r="A288" s="2"/>
      <c r="B288" s="2"/>
      <c r="C288" s="20" t="s">
        <v>286</v>
      </c>
      <c r="D288" s="2"/>
      <c r="E288" s="84" t="s">
        <v>506</v>
      </c>
      <c r="F288" s="84" t="s">
        <v>503</v>
      </c>
      <c r="G288" s="84" t="s">
        <v>515</v>
      </c>
      <c r="H288" s="84" t="s">
        <v>502</v>
      </c>
      <c r="I288" s="84" t="s">
        <v>499</v>
      </c>
      <c r="J288" s="26"/>
      <c r="K288" s="2">
        <v>1</v>
      </c>
      <c r="L288" s="2"/>
      <c r="M288" s="2"/>
      <c r="N288" s="2"/>
    </row>
    <row r="289" spans="1:14" ht="15.75">
      <c r="A289" s="2"/>
      <c r="B289" s="2"/>
      <c r="C289" s="20" t="s">
        <v>288</v>
      </c>
      <c r="D289" s="2"/>
      <c r="E289" s="84" t="s">
        <v>509</v>
      </c>
      <c r="F289" s="84" t="s">
        <v>508</v>
      </c>
      <c r="G289" s="84" t="s">
        <v>511</v>
      </c>
      <c r="H289" s="84" t="s">
        <v>503</v>
      </c>
      <c r="I289" s="84" t="s">
        <v>504</v>
      </c>
      <c r="J289" s="26"/>
      <c r="K289" s="2">
        <v>3</v>
      </c>
      <c r="L289" s="2"/>
      <c r="M289" s="2"/>
      <c r="N289" s="2"/>
    </row>
    <row r="290" spans="1:14" ht="15.75">
      <c r="A290" s="2"/>
      <c r="B290" s="2"/>
      <c r="C290" s="20" t="s">
        <v>289</v>
      </c>
      <c r="D290" s="2"/>
      <c r="E290" s="84"/>
      <c r="F290" s="84"/>
      <c r="G290" s="84"/>
      <c r="H290" s="84"/>
      <c r="I290" s="84"/>
      <c r="J290" s="26"/>
      <c r="K290" s="2"/>
      <c r="L290" s="2"/>
      <c r="M290" s="2"/>
      <c r="N290" s="2"/>
    </row>
    <row r="291" spans="1:14" ht="15">
      <c r="A291" s="2"/>
      <c r="B291" s="2"/>
      <c r="C291" s="2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">
      <c r="A292" s="2"/>
      <c r="B292" s="2"/>
      <c r="C292" s="2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">
      <c r="A293" s="2"/>
      <c r="B293" s="2"/>
      <c r="C293" s="2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">
      <c r="A294" s="2"/>
      <c r="B294" s="2"/>
      <c r="C294" s="2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">
      <c r="A295" s="2"/>
      <c r="B295" s="2"/>
      <c r="C295" s="2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">
      <c r="A296" s="2"/>
      <c r="B296" s="2"/>
      <c r="C296" s="2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.75" thickBot="1">
      <c r="A297" s="2"/>
      <c r="B297" s="2"/>
      <c r="C297" s="22"/>
      <c r="D297" s="2"/>
      <c r="E297" s="2"/>
      <c r="F297" s="2"/>
      <c r="G297" s="2"/>
      <c r="H297" s="2"/>
      <c r="I297" s="2"/>
      <c r="J297" s="2"/>
      <c r="K297" s="21"/>
      <c r="L297" s="21"/>
      <c r="M297" s="21"/>
      <c r="N297" s="2"/>
    </row>
    <row r="298" spans="1:14" ht="15.75">
      <c r="A298" s="2"/>
      <c r="B298" s="2"/>
      <c r="C298" s="22"/>
      <c r="D298" s="2"/>
      <c r="E298" s="2"/>
      <c r="F298" s="2"/>
      <c r="G298" s="2"/>
      <c r="H298" s="2"/>
      <c r="I298" s="2"/>
      <c r="J298" s="2"/>
      <c r="K298" s="4" t="s">
        <v>279</v>
      </c>
      <c r="L298" s="2"/>
      <c r="M298" s="2"/>
      <c r="N298" s="2"/>
    </row>
    <row r="299" spans="1:14" ht="15">
      <c r="A299" s="2"/>
      <c r="B299" s="2"/>
      <c r="C299" s="2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.75" thickBot="1">
      <c r="A300" s="2"/>
      <c r="B300" s="2"/>
      <c r="C300" s="2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.75">
      <c r="A301" s="2"/>
      <c r="B301" s="2"/>
      <c r="C301" s="22"/>
      <c r="D301" s="2"/>
      <c r="E301" s="2"/>
      <c r="F301" s="2"/>
      <c r="G301" s="2"/>
      <c r="H301" s="2"/>
      <c r="I301" s="2"/>
      <c r="J301" s="2"/>
      <c r="K301" s="2"/>
      <c r="L301" s="29" t="s">
        <v>391</v>
      </c>
      <c r="M301" s="3"/>
      <c r="N301" s="30" t="s">
        <v>390</v>
      </c>
    </row>
    <row r="302" spans="1:14" ht="16.5" thickBot="1">
      <c r="A302" s="2"/>
      <c r="B302" s="4" t="s">
        <v>271</v>
      </c>
      <c r="C302" s="20"/>
      <c r="D302" s="2"/>
      <c r="E302" s="2"/>
      <c r="F302" s="2"/>
      <c r="G302" s="2"/>
      <c r="H302" s="2"/>
      <c r="I302" s="2"/>
      <c r="J302" s="2"/>
      <c r="K302" s="2"/>
      <c r="L302" s="5">
        <v>39424</v>
      </c>
      <c r="M302" s="6"/>
      <c r="N302" s="31" t="s">
        <v>353</v>
      </c>
    </row>
    <row r="303" spans="1:14" ht="15">
      <c r="A303" s="2"/>
      <c r="B303" s="2"/>
      <c r="C303" s="2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">
      <c r="A304" s="2"/>
      <c r="B304" s="2"/>
      <c r="C304" s="2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6.5" thickBot="1">
      <c r="A305" s="7" t="s">
        <v>393</v>
      </c>
      <c r="B305" s="8"/>
      <c r="C305" s="26"/>
      <c r="D305" s="8"/>
      <c r="E305" s="8">
        <v>1</v>
      </c>
      <c r="F305" s="8">
        <v>2</v>
      </c>
      <c r="G305" s="8">
        <v>3</v>
      </c>
      <c r="H305" s="8">
        <v>4</v>
      </c>
      <c r="I305" s="9" t="s">
        <v>272</v>
      </c>
      <c r="J305" s="9" t="s">
        <v>273</v>
      </c>
      <c r="K305" s="9"/>
      <c r="L305" s="9"/>
      <c r="M305" s="8"/>
      <c r="N305" s="8"/>
    </row>
    <row r="306" spans="1:14" ht="15">
      <c r="A306" s="10">
        <v>1</v>
      </c>
      <c r="B306" s="11" t="s">
        <v>449</v>
      </c>
      <c r="C306" s="23" t="s">
        <v>185</v>
      </c>
      <c r="D306" s="12" t="s">
        <v>184</v>
      </c>
      <c r="E306" s="78"/>
      <c r="F306" s="79" t="s">
        <v>493</v>
      </c>
      <c r="G306" s="79" t="s">
        <v>494</v>
      </c>
      <c r="H306" s="80" t="s">
        <v>494</v>
      </c>
      <c r="I306" s="81" t="s">
        <v>494</v>
      </c>
      <c r="J306" s="80" t="s">
        <v>374</v>
      </c>
      <c r="K306" s="2"/>
      <c r="L306" s="2"/>
      <c r="M306" s="2"/>
      <c r="N306" s="2"/>
    </row>
    <row r="307" spans="1:14" ht="15">
      <c r="A307" s="13">
        <v>2</v>
      </c>
      <c r="B307" s="14" t="s">
        <v>208</v>
      </c>
      <c r="C307" s="24" t="s">
        <v>52</v>
      </c>
      <c r="D307" s="16" t="s">
        <v>292</v>
      </c>
      <c r="E307" s="82" t="s">
        <v>284</v>
      </c>
      <c r="F307" s="83"/>
      <c r="G307" s="84" t="s">
        <v>494</v>
      </c>
      <c r="H307" s="85" t="s">
        <v>286</v>
      </c>
      <c r="I307" s="82" t="s">
        <v>288</v>
      </c>
      <c r="J307" s="85" t="s">
        <v>376</v>
      </c>
      <c r="K307" s="2"/>
      <c r="L307" s="2"/>
      <c r="M307" s="2"/>
      <c r="N307" s="2"/>
    </row>
    <row r="308" spans="1:14" ht="15">
      <c r="A308" s="13">
        <v>3</v>
      </c>
      <c r="B308" s="14" t="s">
        <v>341</v>
      </c>
      <c r="C308" s="24" t="s">
        <v>340</v>
      </c>
      <c r="D308" s="16" t="s">
        <v>302</v>
      </c>
      <c r="E308" s="82" t="s">
        <v>496</v>
      </c>
      <c r="F308" s="84" t="s">
        <v>496</v>
      </c>
      <c r="G308" s="83"/>
      <c r="H308" s="85" t="s">
        <v>284</v>
      </c>
      <c r="I308" s="82" t="s">
        <v>496</v>
      </c>
      <c r="J308" s="85" t="s">
        <v>377</v>
      </c>
      <c r="K308" s="2"/>
      <c r="L308" s="2"/>
      <c r="M308" s="2"/>
      <c r="N308" s="2"/>
    </row>
    <row r="309" spans="1:14" ht="15.75" thickBot="1">
      <c r="A309" s="17">
        <v>4</v>
      </c>
      <c r="B309" s="18" t="s">
        <v>195</v>
      </c>
      <c r="C309" s="25" t="s">
        <v>185</v>
      </c>
      <c r="D309" s="19" t="s">
        <v>191</v>
      </c>
      <c r="E309" s="86" t="s">
        <v>496</v>
      </c>
      <c r="F309" s="87" t="s">
        <v>517</v>
      </c>
      <c r="G309" s="87" t="s">
        <v>493</v>
      </c>
      <c r="H309" s="88"/>
      <c r="I309" s="86" t="s">
        <v>495</v>
      </c>
      <c r="J309" s="89" t="s">
        <v>375</v>
      </c>
      <c r="K309" s="2"/>
      <c r="L309" s="2"/>
      <c r="M309" s="2"/>
      <c r="N309" s="2"/>
    </row>
    <row r="310" spans="1:14" ht="15">
      <c r="A310" s="27"/>
      <c r="B310" s="27"/>
      <c r="C310" s="28"/>
      <c r="D310" s="27"/>
      <c r="E310" s="90"/>
      <c r="F310" s="90"/>
      <c r="G310" s="90"/>
      <c r="H310" s="90"/>
      <c r="I310" s="90"/>
      <c r="J310" s="90"/>
      <c r="K310" s="2"/>
      <c r="L310" s="2"/>
      <c r="M310" s="2"/>
      <c r="N310" s="2"/>
    </row>
    <row r="311" spans="1:14" ht="15">
      <c r="A311" s="27"/>
      <c r="B311" s="27"/>
      <c r="C311" s="28"/>
      <c r="D311" s="27"/>
      <c r="E311" s="90"/>
      <c r="F311" s="90"/>
      <c r="G311" s="90"/>
      <c r="H311" s="90"/>
      <c r="I311" s="90"/>
      <c r="J311" s="90"/>
      <c r="K311" s="2"/>
      <c r="L311" s="2"/>
      <c r="M311" s="2"/>
      <c r="N311" s="2"/>
    </row>
    <row r="312" spans="1:14" ht="15">
      <c r="A312" s="27"/>
      <c r="B312" s="27"/>
      <c r="C312" s="28"/>
      <c r="D312" s="27"/>
      <c r="E312" s="90"/>
      <c r="F312" s="90"/>
      <c r="G312" s="90"/>
      <c r="H312" s="90"/>
      <c r="I312" s="90"/>
      <c r="J312" s="90"/>
      <c r="K312" s="2"/>
      <c r="L312" s="2"/>
      <c r="M312" s="2"/>
      <c r="N312" s="2"/>
    </row>
    <row r="313" spans="1:14" ht="15">
      <c r="A313" s="2"/>
      <c r="B313" s="2"/>
      <c r="C313" s="22"/>
      <c r="D313" s="2"/>
      <c r="E313" s="26"/>
      <c r="F313" s="26"/>
      <c r="G313" s="26"/>
      <c r="H313" s="26"/>
      <c r="I313" s="26"/>
      <c r="J313" s="26"/>
      <c r="K313" s="2"/>
      <c r="L313" s="2"/>
      <c r="M313" s="2"/>
      <c r="N313" s="2"/>
    </row>
    <row r="314" spans="1:14" ht="15">
      <c r="A314" s="2"/>
      <c r="B314" s="2"/>
      <c r="C314" s="22"/>
      <c r="D314" s="2"/>
      <c r="E314" s="26" t="s">
        <v>274</v>
      </c>
      <c r="F314" s="26" t="s">
        <v>275</v>
      </c>
      <c r="G314" s="26" t="s">
        <v>276</v>
      </c>
      <c r="H314" s="26" t="s">
        <v>277</v>
      </c>
      <c r="I314" s="26" t="s">
        <v>278</v>
      </c>
      <c r="J314" s="26"/>
      <c r="K314" s="2" t="s">
        <v>279</v>
      </c>
      <c r="L314" s="2"/>
      <c r="M314" s="2"/>
      <c r="N314" s="2"/>
    </row>
    <row r="315" spans="1:14" ht="15.75">
      <c r="A315" s="2"/>
      <c r="B315" s="2"/>
      <c r="C315" s="20" t="s">
        <v>284</v>
      </c>
      <c r="D315" s="2"/>
      <c r="E315" s="84" t="s">
        <v>538</v>
      </c>
      <c r="F315" s="84" t="s">
        <v>525</v>
      </c>
      <c r="G315" s="84" t="s">
        <v>499</v>
      </c>
      <c r="H315" s="84"/>
      <c r="I315" s="84"/>
      <c r="J315" s="26"/>
      <c r="K315" s="2">
        <v>4</v>
      </c>
      <c r="L315" s="2"/>
      <c r="M315" s="2"/>
      <c r="N315" s="2"/>
    </row>
    <row r="316" spans="1:14" ht="15.75">
      <c r="A316" s="2"/>
      <c r="B316" s="2"/>
      <c r="C316" s="20" t="s">
        <v>281</v>
      </c>
      <c r="D316" s="2"/>
      <c r="E316" s="84" t="s">
        <v>500</v>
      </c>
      <c r="F316" s="84" t="s">
        <v>503</v>
      </c>
      <c r="G316" s="84" t="s">
        <v>509</v>
      </c>
      <c r="H316" s="84" t="s">
        <v>507</v>
      </c>
      <c r="I316" s="84" t="s">
        <v>509</v>
      </c>
      <c r="J316" s="26"/>
      <c r="K316" s="2">
        <v>3</v>
      </c>
      <c r="L316" s="2"/>
      <c r="M316" s="2"/>
      <c r="N316" s="2"/>
    </row>
    <row r="317" spans="1:14" ht="15.75">
      <c r="A317" s="2"/>
      <c r="B317" s="2"/>
      <c r="C317" s="20" t="s">
        <v>282</v>
      </c>
      <c r="D317" s="2"/>
      <c r="E317" s="84" t="s">
        <v>499</v>
      </c>
      <c r="F317" s="84" t="s">
        <v>503</v>
      </c>
      <c r="G317" s="84" t="s">
        <v>500</v>
      </c>
      <c r="H317" s="84"/>
      <c r="I317" s="84"/>
      <c r="J317" s="26"/>
      <c r="K317" s="2">
        <v>2</v>
      </c>
      <c r="L317" s="2"/>
      <c r="M317" s="2"/>
      <c r="N317" s="2"/>
    </row>
    <row r="318" spans="1:14" ht="15.75">
      <c r="A318" s="2"/>
      <c r="B318" s="2"/>
      <c r="C318" s="20" t="s">
        <v>286</v>
      </c>
      <c r="D318" s="2"/>
      <c r="E318" s="84" t="s">
        <v>511</v>
      </c>
      <c r="F318" s="84" t="s">
        <v>500</v>
      </c>
      <c r="G318" s="84" t="s">
        <v>500</v>
      </c>
      <c r="H318" s="84"/>
      <c r="I318" s="84"/>
      <c r="J318" s="26"/>
      <c r="K318" s="2">
        <v>1</v>
      </c>
      <c r="L318" s="2"/>
      <c r="M318" s="2"/>
      <c r="N318" s="2"/>
    </row>
    <row r="319" spans="1:14" ht="15.75">
      <c r="A319" s="2"/>
      <c r="B319" s="2"/>
      <c r="C319" s="20" t="s">
        <v>288</v>
      </c>
      <c r="D319" s="2"/>
      <c r="E319" s="84" t="s">
        <v>512</v>
      </c>
      <c r="F319" s="84" t="s">
        <v>507</v>
      </c>
      <c r="G319" s="84" t="s">
        <v>506</v>
      </c>
      <c r="H319" s="84" t="s">
        <v>503</v>
      </c>
      <c r="I319" s="84"/>
      <c r="J319" s="26"/>
      <c r="K319" s="2">
        <v>4</v>
      </c>
      <c r="L319" s="2"/>
      <c r="M319" s="2"/>
      <c r="N319" s="2"/>
    </row>
    <row r="320" spans="1:14" ht="15.75">
      <c r="A320" s="2"/>
      <c r="B320" s="2"/>
      <c r="C320" s="20" t="s">
        <v>289</v>
      </c>
      <c r="D320" s="2"/>
      <c r="E320" s="84" t="s">
        <v>504</v>
      </c>
      <c r="F320" s="84" t="s">
        <v>527</v>
      </c>
      <c r="G320" s="84" t="s">
        <v>502</v>
      </c>
      <c r="H320" s="84" t="s">
        <v>509</v>
      </c>
      <c r="I320" s="84"/>
      <c r="J320" s="26"/>
      <c r="K320" s="2">
        <v>2</v>
      </c>
      <c r="L320" s="2"/>
      <c r="M320" s="2"/>
      <c r="N320" s="2"/>
    </row>
    <row r="321" spans="1:14" ht="15">
      <c r="A321" s="2"/>
      <c r="B321" s="2"/>
      <c r="C321" s="2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">
      <c r="A322" s="2"/>
      <c r="B322" s="2"/>
      <c r="C322" s="2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">
      <c r="A323" s="2"/>
      <c r="B323" s="2"/>
      <c r="C323" s="2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">
      <c r="A324" s="2"/>
      <c r="B324" s="2"/>
      <c r="C324" s="2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">
      <c r="A325" s="2"/>
      <c r="B325" s="2"/>
      <c r="C325" s="2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">
      <c r="A326" s="2"/>
      <c r="B326" s="2"/>
      <c r="C326" s="2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.75" thickBot="1">
      <c r="A327" s="2"/>
      <c r="B327" s="2"/>
      <c r="C327" s="22"/>
      <c r="D327" s="2"/>
      <c r="E327" s="2"/>
      <c r="F327" s="2"/>
      <c r="G327" s="2"/>
      <c r="H327" s="2"/>
      <c r="I327" s="2"/>
      <c r="J327" s="2"/>
      <c r="K327" s="21"/>
      <c r="L327" s="21"/>
      <c r="M327" s="21"/>
      <c r="N327" s="2"/>
    </row>
    <row r="328" spans="1:14" ht="15.75">
      <c r="A328" s="2"/>
      <c r="B328" s="2"/>
      <c r="C328" s="22"/>
      <c r="D328" s="2"/>
      <c r="E328" s="2"/>
      <c r="F328" s="2"/>
      <c r="G328" s="2"/>
      <c r="H328" s="2"/>
      <c r="I328" s="2"/>
      <c r="J328" s="2"/>
      <c r="K328" s="4" t="s">
        <v>279</v>
      </c>
      <c r="L328" s="2"/>
      <c r="M328" s="2"/>
      <c r="N328" s="2"/>
    </row>
    <row r="329" spans="1:14" ht="15">
      <c r="A329" s="2"/>
      <c r="B329" s="2"/>
      <c r="C329" s="2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.75" thickBot="1">
      <c r="A330" s="2"/>
      <c r="B330" s="2"/>
      <c r="C330" s="2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.75">
      <c r="A331" s="2"/>
      <c r="B331" s="2"/>
      <c r="C331" s="22"/>
      <c r="D331" s="2"/>
      <c r="E331" s="2"/>
      <c r="F331" s="2"/>
      <c r="G331" s="2"/>
      <c r="H331" s="2"/>
      <c r="I331" s="2"/>
      <c r="J331" s="2"/>
      <c r="K331" s="2"/>
      <c r="L331" s="29" t="s">
        <v>391</v>
      </c>
      <c r="M331" s="3"/>
      <c r="N331" s="30" t="s">
        <v>390</v>
      </c>
    </row>
    <row r="332" spans="1:14" ht="16.5" thickBot="1">
      <c r="A332" s="2"/>
      <c r="B332" s="4" t="s">
        <v>271</v>
      </c>
      <c r="C332" s="20"/>
      <c r="D332" s="2"/>
      <c r="E332" s="2"/>
      <c r="F332" s="2"/>
      <c r="G332" s="2"/>
      <c r="H332" s="2"/>
      <c r="I332" s="2"/>
      <c r="J332" s="2"/>
      <c r="K332" s="2"/>
      <c r="L332" s="5">
        <v>39424</v>
      </c>
      <c r="M332" s="6"/>
      <c r="N332" s="31" t="s">
        <v>353</v>
      </c>
    </row>
    <row r="333" spans="1:14" ht="15">
      <c r="A333" s="2"/>
      <c r="B333" s="2"/>
      <c r="C333" s="2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">
      <c r="A334" s="2"/>
      <c r="B334" s="2"/>
      <c r="C334" s="2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6.5" thickBot="1">
      <c r="A335" s="7" t="s">
        <v>394</v>
      </c>
      <c r="B335" s="8"/>
      <c r="C335" s="26"/>
      <c r="D335" s="8"/>
      <c r="E335" s="8">
        <v>1</v>
      </c>
      <c r="F335" s="8">
        <v>2</v>
      </c>
      <c r="G335" s="8">
        <v>3</v>
      </c>
      <c r="H335" s="8">
        <v>4</v>
      </c>
      <c r="I335" s="9" t="s">
        <v>272</v>
      </c>
      <c r="J335" s="9" t="s">
        <v>273</v>
      </c>
      <c r="K335" s="9"/>
      <c r="L335" s="9"/>
      <c r="M335" s="8"/>
      <c r="N335" s="8"/>
    </row>
    <row r="336" spans="1:14" ht="15">
      <c r="A336" s="10">
        <v>1</v>
      </c>
      <c r="B336" s="11" t="s">
        <v>188</v>
      </c>
      <c r="C336" s="23" t="s">
        <v>331</v>
      </c>
      <c r="D336" s="12" t="s">
        <v>189</v>
      </c>
      <c r="E336" s="78"/>
      <c r="F336" s="79" t="s">
        <v>517</v>
      </c>
      <c r="G336" s="79" t="s">
        <v>493</v>
      </c>
      <c r="H336" s="80" t="s">
        <v>496</v>
      </c>
      <c r="I336" s="81" t="s">
        <v>495</v>
      </c>
      <c r="J336" s="80" t="s">
        <v>375</v>
      </c>
      <c r="K336" s="2"/>
      <c r="L336" s="2"/>
      <c r="M336" s="2"/>
      <c r="N336" s="2"/>
    </row>
    <row r="337" spans="1:14" ht="15">
      <c r="A337" s="13">
        <v>2</v>
      </c>
      <c r="B337" s="14" t="s">
        <v>60</v>
      </c>
      <c r="C337" s="24" t="s">
        <v>59</v>
      </c>
      <c r="D337" s="16" t="s">
        <v>298</v>
      </c>
      <c r="E337" s="82" t="s">
        <v>286</v>
      </c>
      <c r="F337" s="83"/>
      <c r="G337" s="84" t="s">
        <v>494</v>
      </c>
      <c r="H337" s="85" t="s">
        <v>284</v>
      </c>
      <c r="I337" s="82" t="s">
        <v>288</v>
      </c>
      <c r="J337" s="85" t="s">
        <v>376</v>
      </c>
      <c r="K337" s="2"/>
      <c r="L337" s="2"/>
      <c r="M337" s="2"/>
      <c r="N337" s="2"/>
    </row>
    <row r="338" spans="1:14" ht="15">
      <c r="A338" s="13">
        <v>3</v>
      </c>
      <c r="B338" s="14" t="s">
        <v>206</v>
      </c>
      <c r="C338" s="24" t="s">
        <v>205</v>
      </c>
      <c r="D338" s="16" t="s">
        <v>292</v>
      </c>
      <c r="E338" s="82" t="s">
        <v>284</v>
      </c>
      <c r="F338" s="84" t="s">
        <v>496</v>
      </c>
      <c r="G338" s="83"/>
      <c r="H338" s="85" t="s">
        <v>668</v>
      </c>
      <c r="I338" s="82" t="s">
        <v>496</v>
      </c>
      <c r="J338" s="85" t="s">
        <v>377</v>
      </c>
      <c r="K338" s="2"/>
      <c r="L338" s="2"/>
      <c r="M338" s="2"/>
      <c r="N338" s="2"/>
    </row>
    <row r="339" spans="1:14" ht="15.75" thickBot="1">
      <c r="A339" s="17">
        <v>4</v>
      </c>
      <c r="B339" s="18" t="s">
        <v>47</v>
      </c>
      <c r="C339" s="25" t="s">
        <v>46</v>
      </c>
      <c r="D339" s="19" t="s">
        <v>184</v>
      </c>
      <c r="E339" s="86" t="s">
        <v>494</v>
      </c>
      <c r="F339" s="87" t="s">
        <v>493</v>
      </c>
      <c r="G339" s="87" t="s">
        <v>668</v>
      </c>
      <c r="H339" s="88"/>
      <c r="I339" s="86" t="s">
        <v>494</v>
      </c>
      <c r="J339" s="89" t="s">
        <v>374</v>
      </c>
      <c r="K339" s="2"/>
      <c r="L339" s="2"/>
      <c r="M339" s="2"/>
      <c r="N339" s="2"/>
    </row>
    <row r="340" spans="1:14" ht="15">
      <c r="A340" s="27"/>
      <c r="B340" s="27"/>
      <c r="C340" s="28"/>
      <c r="D340" s="27"/>
      <c r="E340" s="90"/>
      <c r="F340" s="90"/>
      <c r="G340" s="90"/>
      <c r="H340" s="90"/>
      <c r="I340" s="90"/>
      <c r="J340" s="90"/>
      <c r="K340" s="2"/>
      <c r="L340" s="2"/>
      <c r="M340" s="2"/>
      <c r="N340" s="2"/>
    </row>
    <row r="341" spans="1:14" ht="15">
      <c r="A341" s="27"/>
      <c r="B341" s="27"/>
      <c r="C341" s="28"/>
      <c r="D341" s="27"/>
      <c r="E341" s="90"/>
      <c r="F341" s="90"/>
      <c r="G341" s="90"/>
      <c r="H341" s="90"/>
      <c r="I341" s="90"/>
      <c r="J341" s="90"/>
      <c r="K341" s="2"/>
      <c r="L341" s="2"/>
      <c r="M341" s="2"/>
      <c r="N341" s="2"/>
    </row>
    <row r="342" spans="1:14" ht="15">
      <c r="A342" s="27"/>
      <c r="B342" s="27"/>
      <c r="C342" s="28"/>
      <c r="D342" s="27"/>
      <c r="E342" s="90"/>
      <c r="F342" s="90"/>
      <c r="G342" s="90"/>
      <c r="H342" s="90"/>
      <c r="I342" s="90"/>
      <c r="J342" s="90"/>
      <c r="K342" s="2"/>
      <c r="L342" s="2"/>
      <c r="M342" s="2"/>
      <c r="N342" s="2"/>
    </row>
    <row r="343" spans="1:14" ht="15">
      <c r="A343" s="2"/>
      <c r="B343" s="2"/>
      <c r="C343" s="22"/>
      <c r="D343" s="2"/>
      <c r="E343" s="26"/>
      <c r="F343" s="26"/>
      <c r="G343" s="26"/>
      <c r="H343" s="26"/>
      <c r="I343" s="26"/>
      <c r="J343" s="26"/>
      <c r="K343" s="2"/>
      <c r="L343" s="2"/>
      <c r="M343" s="2"/>
      <c r="N343" s="2"/>
    </row>
    <row r="344" spans="1:14" ht="15">
      <c r="A344" s="2"/>
      <c r="B344" s="2"/>
      <c r="C344" s="22"/>
      <c r="D344" s="2"/>
      <c r="E344" s="26" t="s">
        <v>274</v>
      </c>
      <c r="F344" s="26" t="s">
        <v>275</v>
      </c>
      <c r="G344" s="26" t="s">
        <v>276</v>
      </c>
      <c r="H344" s="26" t="s">
        <v>277</v>
      </c>
      <c r="I344" s="26" t="s">
        <v>278</v>
      </c>
      <c r="J344" s="26"/>
      <c r="K344" s="2" t="s">
        <v>279</v>
      </c>
      <c r="L344" s="2"/>
      <c r="M344" s="2"/>
      <c r="N344" s="2"/>
    </row>
    <row r="345" spans="1:14" ht="15.75">
      <c r="A345" s="2"/>
      <c r="B345" s="2"/>
      <c r="C345" s="20" t="s">
        <v>284</v>
      </c>
      <c r="D345" s="2"/>
      <c r="E345" s="84" t="s">
        <v>501</v>
      </c>
      <c r="F345" s="84" t="s">
        <v>497</v>
      </c>
      <c r="G345" s="84" t="s">
        <v>499</v>
      </c>
      <c r="H345" s="84" t="s">
        <v>501</v>
      </c>
      <c r="I345" s="84"/>
      <c r="J345" s="26"/>
      <c r="K345" s="2">
        <v>4</v>
      </c>
      <c r="L345" s="2"/>
      <c r="M345" s="2"/>
      <c r="N345" s="2"/>
    </row>
    <row r="346" spans="1:14" ht="15.75">
      <c r="A346" s="2"/>
      <c r="B346" s="2"/>
      <c r="C346" s="20" t="s">
        <v>281</v>
      </c>
      <c r="D346" s="2"/>
      <c r="E346" s="84" t="s">
        <v>515</v>
      </c>
      <c r="F346" s="84" t="s">
        <v>523</v>
      </c>
      <c r="G346" s="84" t="s">
        <v>506</v>
      </c>
      <c r="H346" s="84" t="s">
        <v>515</v>
      </c>
      <c r="I346" s="84"/>
      <c r="J346" s="26"/>
      <c r="K346" s="2">
        <v>3</v>
      </c>
      <c r="L346" s="2"/>
      <c r="M346" s="2"/>
      <c r="N346" s="2"/>
    </row>
    <row r="347" spans="1:14" ht="15.75">
      <c r="A347" s="2"/>
      <c r="B347" s="2"/>
      <c r="C347" s="20" t="s">
        <v>282</v>
      </c>
      <c r="D347" s="2"/>
      <c r="E347" s="84" t="s">
        <v>502</v>
      </c>
      <c r="F347" s="84" t="s">
        <v>507</v>
      </c>
      <c r="G347" s="84" t="s">
        <v>509</v>
      </c>
      <c r="H347" s="84"/>
      <c r="I347" s="84"/>
      <c r="J347" s="26"/>
      <c r="K347" s="2">
        <v>2</v>
      </c>
      <c r="L347" s="2"/>
      <c r="M347" s="2"/>
      <c r="N347" s="2"/>
    </row>
    <row r="348" spans="1:14" ht="15.75">
      <c r="A348" s="2"/>
      <c r="B348" s="2"/>
      <c r="C348" s="20" t="s">
        <v>286</v>
      </c>
      <c r="D348" s="2"/>
      <c r="E348" s="84" t="s">
        <v>499</v>
      </c>
      <c r="F348" s="84" t="s">
        <v>499</v>
      </c>
      <c r="G348" s="84" t="s">
        <v>498</v>
      </c>
      <c r="H348" s="84"/>
      <c r="I348" s="84"/>
      <c r="J348" s="26"/>
      <c r="K348" s="2">
        <v>1</v>
      </c>
      <c r="L348" s="2"/>
      <c r="M348" s="2"/>
      <c r="N348" s="2"/>
    </row>
    <row r="349" spans="1:14" ht="15.75">
      <c r="A349" s="2"/>
      <c r="B349" s="2"/>
      <c r="C349" s="20" t="s">
        <v>288</v>
      </c>
      <c r="D349" s="2"/>
      <c r="E349" s="84" t="s">
        <v>498</v>
      </c>
      <c r="F349" s="84" t="s">
        <v>507</v>
      </c>
      <c r="G349" s="84" t="s">
        <v>504</v>
      </c>
      <c r="H349" s="84" t="s">
        <v>509</v>
      </c>
      <c r="I349" s="84" t="s">
        <v>504</v>
      </c>
      <c r="J349" s="26"/>
      <c r="K349" s="2">
        <v>4</v>
      </c>
      <c r="L349" s="2"/>
      <c r="M349" s="2"/>
      <c r="N349" s="2"/>
    </row>
    <row r="350" spans="1:14" ht="15.75">
      <c r="A350" s="2"/>
      <c r="B350" s="2"/>
      <c r="C350" s="20" t="s">
        <v>289</v>
      </c>
      <c r="D350" s="2"/>
      <c r="E350" s="84" t="s">
        <v>668</v>
      </c>
      <c r="F350" s="84"/>
      <c r="G350" s="84"/>
      <c r="H350" s="84"/>
      <c r="I350" s="84"/>
      <c r="J350" s="26"/>
      <c r="K350" s="2">
        <v>2</v>
      </c>
      <c r="L350" s="2"/>
      <c r="M350" s="2"/>
      <c r="N350" s="2"/>
    </row>
    <row r="351" spans="1:14" ht="15">
      <c r="A351" s="2"/>
      <c r="B351" s="2"/>
      <c r="C351" s="2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">
      <c r="A352" s="2"/>
      <c r="B352" s="2"/>
      <c r="C352" s="2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">
      <c r="A353" s="2"/>
      <c r="B353" s="2"/>
      <c r="C353" s="2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">
      <c r="A354" s="2"/>
      <c r="B354" s="2"/>
      <c r="C354" s="2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">
      <c r="A355" s="2"/>
      <c r="B355" s="2"/>
      <c r="C355" s="2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">
      <c r="A356" s="2"/>
      <c r="B356" s="2"/>
      <c r="C356" s="2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.75" thickBot="1">
      <c r="A357" s="2"/>
      <c r="B357" s="2"/>
      <c r="C357" s="22"/>
      <c r="D357" s="2"/>
      <c r="E357" s="2"/>
      <c r="F357" s="2"/>
      <c r="G357" s="2"/>
      <c r="H357" s="2"/>
      <c r="I357" s="2"/>
      <c r="J357" s="2"/>
      <c r="K357" s="21"/>
      <c r="L357" s="21"/>
      <c r="M357" s="21"/>
      <c r="N357" s="2"/>
    </row>
    <row r="358" spans="1:14" ht="15.75">
      <c r="A358" s="2"/>
      <c r="B358" s="2"/>
      <c r="C358" s="22"/>
      <c r="D358" s="2"/>
      <c r="E358" s="2"/>
      <c r="F358" s="2"/>
      <c r="G358" s="2"/>
      <c r="H358" s="2"/>
      <c r="I358" s="2"/>
      <c r="J358" s="2"/>
      <c r="K358" s="4" t="s">
        <v>279</v>
      </c>
      <c r="L358" s="2"/>
      <c r="M358" s="2"/>
      <c r="N358" s="2"/>
    </row>
    <row r="359" spans="1:14" ht="15">
      <c r="A359" s="2"/>
      <c r="B359" s="2"/>
      <c r="C359" s="2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.75" thickBot="1">
      <c r="A360" s="2"/>
      <c r="B360" s="2"/>
      <c r="C360" s="2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.75">
      <c r="A361" s="2"/>
      <c r="B361" s="2"/>
      <c r="C361" s="22"/>
      <c r="D361" s="2"/>
      <c r="E361" s="2"/>
      <c r="F361" s="2"/>
      <c r="G361" s="2"/>
      <c r="H361" s="2"/>
      <c r="I361" s="2"/>
      <c r="J361" s="2"/>
      <c r="K361" s="2"/>
      <c r="L361" s="29" t="s">
        <v>391</v>
      </c>
      <c r="M361" s="3"/>
      <c r="N361" s="30" t="s">
        <v>390</v>
      </c>
    </row>
    <row r="362" spans="1:14" ht="16.5" thickBot="1">
      <c r="A362" s="2"/>
      <c r="B362" s="4" t="s">
        <v>271</v>
      </c>
      <c r="C362" s="20"/>
      <c r="D362" s="2"/>
      <c r="E362" s="2"/>
      <c r="F362" s="2"/>
      <c r="G362" s="2"/>
      <c r="H362" s="2"/>
      <c r="I362" s="2"/>
      <c r="J362" s="2"/>
      <c r="K362" s="2"/>
      <c r="L362" s="5">
        <v>39424</v>
      </c>
      <c r="M362" s="6"/>
      <c r="N362" s="31" t="s">
        <v>353</v>
      </c>
    </row>
    <row r="363" spans="1:14" ht="15">
      <c r="A363" s="2"/>
      <c r="B363" s="2"/>
      <c r="C363" s="2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">
      <c r="A364" s="2"/>
      <c r="B364" s="2"/>
      <c r="C364" s="2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6.5" thickBot="1">
      <c r="A365" s="7" t="s">
        <v>395</v>
      </c>
      <c r="B365" s="8"/>
      <c r="C365" s="26"/>
      <c r="D365" s="8"/>
      <c r="E365" s="8">
        <v>1</v>
      </c>
      <c r="F365" s="8">
        <v>2</v>
      </c>
      <c r="G365" s="8">
        <v>3</v>
      </c>
      <c r="H365" s="8">
        <v>4</v>
      </c>
      <c r="I365" s="9" t="s">
        <v>272</v>
      </c>
      <c r="J365" s="9" t="s">
        <v>273</v>
      </c>
      <c r="K365" s="9"/>
      <c r="L365" s="9"/>
      <c r="M365" s="8"/>
      <c r="N365" s="8"/>
    </row>
    <row r="366" spans="1:14" ht="15">
      <c r="A366" s="10">
        <v>1</v>
      </c>
      <c r="B366" s="11" t="s">
        <v>77</v>
      </c>
      <c r="C366" s="23" t="s">
        <v>336</v>
      </c>
      <c r="D366" s="12" t="s">
        <v>72</v>
      </c>
      <c r="E366" s="78"/>
      <c r="F366" s="79" t="s">
        <v>494</v>
      </c>
      <c r="G366" s="79" t="s">
        <v>494</v>
      </c>
      <c r="H366" s="80" t="s">
        <v>517</v>
      </c>
      <c r="I366" s="81" t="s">
        <v>494</v>
      </c>
      <c r="J366" s="80" t="s">
        <v>374</v>
      </c>
      <c r="K366" s="2"/>
      <c r="L366" s="2"/>
      <c r="M366" s="2"/>
      <c r="N366" s="2"/>
    </row>
    <row r="367" spans="1:14" ht="15">
      <c r="A367" s="13">
        <v>2</v>
      </c>
      <c r="B367" s="14" t="s">
        <v>251</v>
      </c>
      <c r="C367" s="24" t="s">
        <v>38</v>
      </c>
      <c r="D367" s="16" t="s">
        <v>127</v>
      </c>
      <c r="E367" s="82" t="s">
        <v>496</v>
      </c>
      <c r="F367" s="83"/>
      <c r="G367" s="84" t="s">
        <v>284</v>
      </c>
      <c r="H367" s="85" t="s">
        <v>496</v>
      </c>
      <c r="I367" s="82" t="s">
        <v>496</v>
      </c>
      <c r="J367" s="85" t="s">
        <v>377</v>
      </c>
      <c r="K367" s="2"/>
      <c r="L367" s="2"/>
      <c r="M367" s="2"/>
      <c r="N367" s="2"/>
    </row>
    <row r="368" spans="1:14" ht="15">
      <c r="A368" s="13">
        <v>3</v>
      </c>
      <c r="B368" s="14" t="s">
        <v>58</v>
      </c>
      <c r="C368" s="24" t="s">
        <v>57</v>
      </c>
      <c r="D368" s="16" t="s">
        <v>298</v>
      </c>
      <c r="E368" s="82" t="s">
        <v>496</v>
      </c>
      <c r="F368" s="84" t="s">
        <v>493</v>
      </c>
      <c r="G368" s="83"/>
      <c r="H368" s="85" t="s">
        <v>284</v>
      </c>
      <c r="I368" s="82" t="s">
        <v>288</v>
      </c>
      <c r="J368" s="85" t="s">
        <v>376</v>
      </c>
      <c r="K368" s="2"/>
      <c r="L368" s="2"/>
      <c r="M368" s="2"/>
      <c r="N368" s="2"/>
    </row>
    <row r="369" spans="1:14" ht="15.75" thickBot="1">
      <c r="A369" s="17">
        <v>4</v>
      </c>
      <c r="B369" s="18" t="s">
        <v>168</v>
      </c>
      <c r="C369" s="25" t="s">
        <v>167</v>
      </c>
      <c r="D369" s="19" t="s">
        <v>116</v>
      </c>
      <c r="E369" s="86" t="s">
        <v>286</v>
      </c>
      <c r="F369" s="87" t="s">
        <v>494</v>
      </c>
      <c r="G369" s="87" t="s">
        <v>493</v>
      </c>
      <c r="H369" s="88"/>
      <c r="I369" s="86" t="s">
        <v>495</v>
      </c>
      <c r="J369" s="89" t="s">
        <v>375</v>
      </c>
      <c r="K369" s="2"/>
      <c r="L369" s="2"/>
      <c r="M369" s="2"/>
      <c r="N369" s="2"/>
    </row>
    <row r="370" spans="1:14" ht="15">
      <c r="A370" s="27"/>
      <c r="B370" s="27"/>
      <c r="C370" s="28"/>
      <c r="D370" s="27"/>
      <c r="E370" s="90"/>
      <c r="F370" s="90"/>
      <c r="G370" s="90"/>
      <c r="H370" s="90"/>
      <c r="I370" s="90"/>
      <c r="J370" s="90"/>
      <c r="K370" s="2"/>
      <c r="L370" s="2"/>
      <c r="M370" s="2"/>
      <c r="N370" s="2"/>
    </row>
    <row r="371" spans="1:14" ht="15">
      <c r="A371" s="27"/>
      <c r="B371" s="27"/>
      <c r="C371" s="28"/>
      <c r="D371" s="27"/>
      <c r="E371" s="90"/>
      <c r="F371" s="90"/>
      <c r="G371" s="90"/>
      <c r="H371" s="90"/>
      <c r="I371" s="90"/>
      <c r="J371" s="90"/>
      <c r="K371" s="2"/>
      <c r="L371" s="2"/>
      <c r="M371" s="2"/>
      <c r="N371" s="2"/>
    </row>
    <row r="372" spans="1:14" ht="15">
      <c r="A372" s="27"/>
      <c r="B372" s="27"/>
      <c r="C372" s="28"/>
      <c r="D372" s="27"/>
      <c r="E372" s="90"/>
      <c r="F372" s="90"/>
      <c r="G372" s="90"/>
      <c r="H372" s="90"/>
      <c r="I372" s="90"/>
      <c r="J372" s="90"/>
      <c r="K372" s="2"/>
      <c r="L372" s="2"/>
      <c r="M372" s="2"/>
      <c r="N372" s="2"/>
    </row>
    <row r="373" spans="1:14" ht="15">
      <c r="A373" s="2"/>
      <c r="B373" s="2"/>
      <c r="C373" s="22"/>
      <c r="D373" s="2"/>
      <c r="E373" s="26"/>
      <c r="F373" s="26"/>
      <c r="G373" s="26"/>
      <c r="H373" s="26"/>
      <c r="I373" s="26"/>
      <c r="J373" s="26"/>
      <c r="K373" s="2"/>
      <c r="L373" s="2"/>
      <c r="M373" s="2"/>
      <c r="N373" s="2"/>
    </row>
    <row r="374" spans="1:14" ht="15">
      <c r="A374" s="2"/>
      <c r="B374" s="2"/>
      <c r="C374" s="22"/>
      <c r="D374" s="2"/>
      <c r="E374" s="26" t="s">
        <v>274</v>
      </c>
      <c r="F374" s="26" t="s">
        <v>275</v>
      </c>
      <c r="G374" s="26" t="s">
        <v>276</v>
      </c>
      <c r="H374" s="26" t="s">
        <v>277</v>
      </c>
      <c r="I374" s="26" t="s">
        <v>278</v>
      </c>
      <c r="J374" s="26"/>
      <c r="K374" s="2" t="s">
        <v>279</v>
      </c>
      <c r="L374" s="2"/>
      <c r="M374" s="2"/>
      <c r="N374" s="2"/>
    </row>
    <row r="375" spans="1:14" ht="15.75">
      <c r="A375" s="2"/>
      <c r="B375" s="2"/>
      <c r="C375" s="20" t="s">
        <v>284</v>
      </c>
      <c r="D375" s="2"/>
      <c r="E375" s="84" t="s">
        <v>498</v>
      </c>
      <c r="F375" s="84" t="s">
        <v>504</v>
      </c>
      <c r="G375" s="84" t="s">
        <v>506</v>
      </c>
      <c r="H375" s="84"/>
      <c r="I375" s="84"/>
      <c r="J375" s="26"/>
      <c r="K375" s="2">
        <v>4</v>
      </c>
      <c r="L375" s="2"/>
      <c r="M375" s="2"/>
      <c r="N375" s="2"/>
    </row>
    <row r="376" spans="1:14" ht="15.75">
      <c r="A376" s="2"/>
      <c r="B376" s="2"/>
      <c r="C376" s="20" t="s">
        <v>281</v>
      </c>
      <c r="D376" s="2"/>
      <c r="E376" s="84" t="s">
        <v>509</v>
      </c>
      <c r="F376" s="84" t="s">
        <v>497</v>
      </c>
      <c r="G376" s="84" t="s">
        <v>508</v>
      </c>
      <c r="H376" s="84"/>
      <c r="I376" s="84"/>
      <c r="J376" s="26"/>
      <c r="K376" s="2">
        <v>3</v>
      </c>
      <c r="L376" s="2"/>
      <c r="M376" s="2"/>
      <c r="N376" s="2"/>
    </row>
    <row r="377" spans="1:14" ht="15.75">
      <c r="A377" s="2"/>
      <c r="B377" s="2"/>
      <c r="C377" s="20" t="s">
        <v>282</v>
      </c>
      <c r="D377" s="2"/>
      <c r="E377" s="84" t="s">
        <v>503</v>
      </c>
      <c r="F377" s="84" t="s">
        <v>502</v>
      </c>
      <c r="G377" s="84" t="s">
        <v>506</v>
      </c>
      <c r="H377" s="84" t="s">
        <v>497</v>
      </c>
      <c r="I377" s="84" t="s">
        <v>511</v>
      </c>
      <c r="J377" s="26"/>
      <c r="K377" s="2">
        <v>2</v>
      </c>
      <c r="L377" s="2"/>
      <c r="M377" s="2"/>
      <c r="N377" s="2"/>
    </row>
    <row r="378" spans="1:14" ht="15.75">
      <c r="A378" s="2"/>
      <c r="B378" s="2"/>
      <c r="C378" s="20" t="s">
        <v>286</v>
      </c>
      <c r="D378" s="2"/>
      <c r="E378" s="84" t="s">
        <v>503</v>
      </c>
      <c r="F378" s="84" t="s">
        <v>515</v>
      </c>
      <c r="G378" s="84" t="s">
        <v>528</v>
      </c>
      <c r="H378" s="84" t="s">
        <v>515</v>
      </c>
      <c r="I378" s="84"/>
      <c r="J378" s="26"/>
      <c r="K378" s="2">
        <v>1</v>
      </c>
      <c r="L378" s="2"/>
      <c r="M378" s="2"/>
      <c r="N378" s="2"/>
    </row>
    <row r="379" spans="1:14" ht="15.75">
      <c r="A379" s="2"/>
      <c r="B379" s="2"/>
      <c r="C379" s="20" t="s">
        <v>288</v>
      </c>
      <c r="D379" s="2"/>
      <c r="E379" s="84" t="s">
        <v>501</v>
      </c>
      <c r="F379" s="84" t="s">
        <v>503</v>
      </c>
      <c r="G379" s="84" t="s">
        <v>498</v>
      </c>
      <c r="H379" s="84"/>
      <c r="I379" s="84"/>
      <c r="J379" s="26"/>
      <c r="K379" s="2">
        <v>4</v>
      </c>
      <c r="L379" s="2"/>
      <c r="M379" s="2"/>
      <c r="N379" s="2"/>
    </row>
    <row r="380" spans="1:14" ht="15.75">
      <c r="A380" s="2"/>
      <c r="B380" s="2"/>
      <c r="C380" s="20" t="s">
        <v>289</v>
      </c>
      <c r="D380" s="2"/>
      <c r="E380" s="84" t="s">
        <v>502</v>
      </c>
      <c r="F380" s="84" t="s">
        <v>503</v>
      </c>
      <c r="G380" s="84" t="s">
        <v>515</v>
      </c>
      <c r="H380" s="84" t="s">
        <v>507</v>
      </c>
      <c r="I380" s="84"/>
      <c r="J380" s="26"/>
      <c r="K380" s="2">
        <v>2</v>
      </c>
      <c r="L380" s="2"/>
      <c r="M380" s="2"/>
      <c r="N380" s="2"/>
    </row>
    <row r="381" spans="1:14" ht="15">
      <c r="A381" s="2"/>
      <c r="B381" s="2"/>
      <c r="C381" s="22"/>
      <c r="D381" s="2"/>
      <c r="E381" s="26"/>
      <c r="F381" s="26"/>
      <c r="G381" s="26"/>
      <c r="H381" s="26"/>
      <c r="I381" s="26"/>
      <c r="J381" s="26"/>
      <c r="K381" s="2"/>
      <c r="L381" s="2"/>
      <c r="M381" s="2"/>
      <c r="N381" s="2"/>
    </row>
    <row r="382" spans="1:14" ht="15">
      <c r="A382" s="2"/>
      <c r="B382" s="2"/>
      <c r="C382" s="2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">
      <c r="A383" s="2"/>
      <c r="B383" s="2"/>
      <c r="C383" s="2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">
      <c r="A384" s="2"/>
      <c r="B384" s="2"/>
      <c r="C384" s="2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">
      <c r="A385" s="2"/>
      <c r="B385" s="2"/>
      <c r="C385" s="2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">
      <c r="A386" s="2"/>
      <c r="B386" s="2"/>
      <c r="C386" s="2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.75" thickBot="1">
      <c r="A387" s="2"/>
      <c r="B387" s="2"/>
      <c r="C387" s="22"/>
      <c r="D387" s="2"/>
      <c r="E387" s="2"/>
      <c r="F387" s="2"/>
      <c r="G387" s="2"/>
      <c r="H387" s="2"/>
      <c r="I387" s="2"/>
      <c r="J387" s="2"/>
      <c r="K387" s="21"/>
      <c r="L387" s="21"/>
      <c r="M387" s="21"/>
      <c r="N387" s="2"/>
    </row>
    <row r="388" spans="1:14" ht="15.75">
      <c r="A388" s="2"/>
      <c r="B388" s="2"/>
      <c r="C388" s="22"/>
      <c r="D388" s="2"/>
      <c r="E388" s="2"/>
      <c r="F388" s="2"/>
      <c r="G388" s="2"/>
      <c r="H388" s="2"/>
      <c r="I388" s="2"/>
      <c r="J388" s="2"/>
      <c r="K388" s="4" t="s">
        <v>279</v>
      </c>
      <c r="L388" s="2"/>
      <c r="M388" s="2"/>
      <c r="N388" s="2"/>
    </row>
    <row r="389" spans="1:14" ht="15">
      <c r="A389" s="2"/>
      <c r="B389" s="2"/>
      <c r="C389" s="2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.75" thickBot="1">
      <c r="A390" s="2"/>
      <c r="B390" s="2"/>
      <c r="C390" s="2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.75">
      <c r="A391" s="2"/>
      <c r="B391" s="2"/>
      <c r="C391" s="22"/>
      <c r="D391" s="2"/>
      <c r="E391" s="2"/>
      <c r="F391" s="2"/>
      <c r="G391" s="2"/>
      <c r="H391" s="2"/>
      <c r="I391" s="2"/>
      <c r="J391" s="2"/>
      <c r="K391" s="2"/>
      <c r="L391" s="29" t="s">
        <v>391</v>
      </c>
      <c r="M391" s="3"/>
      <c r="N391" s="30" t="s">
        <v>390</v>
      </c>
    </row>
    <row r="392" spans="1:14" ht="16.5" thickBot="1">
      <c r="A392" s="2"/>
      <c r="B392" s="4" t="s">
        <v>271</v>
      </c>
      <c r="C392" s="20"/>
      <c r="D392" s="2"/>
      <c r="E392" s="2"/>
      <c r="F392" s="2"/>
      <c r="G392" s="2"/>
      <c r="H392" s="2"/>
      <c r="I392" s="2"/>
      <c r="J392" s="2"/>
      <c r="K392" s="2"/>
      <c r="L392" s="5">
        <v>39424</v>
      </c>
      <c r="M392" s="6"/>
      <c r="N392" s="31" t="s">
        <v>353</v>
      </c>
    </row>
    <row r="393" spans="1:14" ht="15">
      <c r="A393" s="2"/>
      <c r="B393" s="2"/>
      <c r="C393" s="2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">
      <c r="A394" s="2"/>
      <c r="B394" s="2"/>
      <c r="C394" s="2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6.5" thickBot="1">
      <c r="A395" s="7" t="s">
        <v>396</v>
      </c>
      <c r="B395" s="8"/>
      <c r="C395" s="26"/>
      <c r="D395" s="8"/>
      <c r="E395" s="26">
        <v>1</v>
      </c>
      <c r="F395" s="26">
        <v>2</v>
      </c>
      <c r="G395" s="26">
        <v>3</v>
      </c>
      <c r="H395" s="26">
        <v>4</v>
      </c>
      <c r="I395" s="64" t="s">
        <v>272</v>
      </c>
      <c r="J395" s="64" t="s">
        <v>273</v>
      </c>
      <c r="K395" s="9"/>
      <c r="L395" s="9"/>
      <c r="M395" s="8"/>
      <c r="N395" s="8"/>
    </row>
    <row r="396" spans="1:14" ht="15">
      <c r="A396" s="10">
        <v>1</v>
      </c>
      <c r="B396" s="11" t="s">
        <v>69</v>
      </c>
      <c r="C396" s="23" t="s">
        <v>68</v>
      </c>
      <c r="D396" s="12" t="s">
        <v>19</v>
      </c>
      <c r="E396" s="78"/>
      <c r="F396" s="79" t="s">
        <v>517</v>
      </c>
      <c r="G396" s="79" t="s">
        <v>494</v>
      </c>
      <c r="H396" s="80" t="s">
        <v>496</v>
      </c>
      <c r="I396" s="81" t="s">
        <v>495</v>
      </c>
      <c r="J396" s="80" t="s">
        <v>375</v>
      </c>
      <c r="K396" s="2"/>
      <c r="L396" s="2"/>
      <c r="M396" s="2"/>
      <c r="N396" s="2"/>
    </row>
    <row r="397" spans="1:14" ht="15">
      <c r="A397" s="13">
        <v>2</v>
      </c>
      <c r="B397" s="14" t="s">
        <v>324</v>
      </c>
      <c r="C397" s="24" t="s">
        <v>325</v>
      </c>
      <c r="D397" s="16" t="s">
        <v>127</v>
      </c>
      <c r="E397" s="82" t="s">
        <v>286</v>
      </c>
      <c r="F397" s="83"/>
      <c r="G397" s="84" t="s">
        <v>286</v>
      </c>
      <c r="H397" s="85" t="s">
        <v>496</v>
      </c>
      <c r="I397" s="82" t="s">
        <v>496</v>
      </c>
      <c r="J397" s="85" t="s">
        <v>377</v>
      </c>
      <c r="K397" s="2"/>
      <c r="L397" s="2"/>
      <c r="M397" s="2"/>
      <c r="N397" s="2"/>
    </row>
    <row r="398" spans="1:14" ht="15">
      <c r="A398" s="13">
        <v>3</v>
      </c>
      <c r="B398" s="14" t="s">
        <v>49</v>
      </c>
      <c r="C398" s="24" t="s">
        <v>35</v>
      </c>
      <c r="D398" s="16" t="s">
        <v>298</v>
      </c>
      <c r="E398" s="82" t="s">
        <v>496</v>
      </c>
      <c r="F398" s="84" t="s">
        <v>517</v>
      </c>
      <c r="G398" s="83"/>
      <c r="H398" s="85" t="s">
        <v>284</v>
      </c>
      <c r="I398" s="82" t="s">
        <v>288</v>
      </c>
      <c r="J398" s="85" t="s">
        <v>376</v>
      </c>
      <c r="K398" s="2"/>
      <c r="L398" s="2"/>
      <c r="M398" s="2"/>
      <c r="N398" s="2"/>
    </row>
    <row r="399" spans="1:14" ht="15.75" thickBot="1">
      <c r="A399" s="17">
        <v>4</v>
      </c>
      <c r="B399" s="18" t="s">
        <v>123</v>
      </c>
      <c r="C399" s="25" t="s">
        <v>411</v>
      </c>
      <c r="D399" s="19" t="s">
        <v>116</v>
      </c>
      <c r="E399" s="86" t="s">
        <v>494</v>
      </c>
      <c r="F399" s="87" t="s">
        <v>494</v>
      </c>
      <c r="G399" s="87" t="s">
        <v>493</v>
      </c>
      <c r="H399" s="88"/>
      <c r="I399" s="86" t="s">
        <v>494</v>
      </c>
      <c r="J399" s="89" t="s">
        <v>374</v>
      </c>
      <c r="K399" s="2"/>
      <c r="L399" s="2"/>
      <c r="M399" s="2"/>
      <c r="N399" s="2"/>
    </row>
    <row r="400" spans="1:14" ht="15">
      <c r="A400" s="27"/>
      <c r="B400" s="27"/>
      <c r="C400" s="28"/>
      <c r="D400" s="27"/>
      <c r="E400" s="90"/>
      <c r="F400" s="90"/>
      <c r="G400" s="90"/>
      <c r="H400" s="90"/>
      <c r="I400" s="90"/>
      <c r="J400" s="90"/>
      <c r="K400" s="2"/>
      <c r="L400" s="2"/>
      <c r="M400" s="2"/>
      <c r="N400" s="2"/>
    </row>
    <row r="401" spans="1:14" ht="15">
      <c r="A401" s="27"/>
      <c r="B401" s="27"/>
      <c r="C401" s="28"/>
      <c r="D401" s="27"/>
      <c r="E401" s="90"/>
      <c r="F401" s="90"/>
      <c r="G401" s="90"/>
      <c r="H401" s="90"/>
      <c r="I401" s="90"/>
      <c r="J401" s="90"/>
      <c r="K401" s="2"/>
      <c r="L401" s="2"/>
      <c r="M401" s="2"/>
      <c r="N401" s="2"/>
    </row>
    <row r="402" spans="1:14" ht="15">
      <c r="A402" s="27"/>
      <c r="B402" s="27"/>
      <c r="C402" s="28"/>
      <c r="D402" s="27"/>
      <c r="E402" s="90"/>
      <c r="F402" s="90"/>
      <c r="G402" s="90"/>
      <c r="H402" s="90"/>
      <c r="I402" s="90"/>
      <c r="J402" s="90"/>
      <c r="K402" s="2"/>
      <c r="L402" s="2"/>
      <c r="M402" s="2"/>
      <c r="N402" s="2"/>
    </row>
    <row r="403" spans="1:14" ht="15">
      <c r="A403" s="2"/>
      <c r="B403" s="2"/>
      <c r="C403" s="22"/>
      <c r="D403" s="2"/>
      <c r="E403" s="26"/>
      <c r="F403" s="26"/>
      <c r="G403" s="26"/>
      <c r="H403" s="26"/>
      <c r="I403" s="26"/>
      <c r="J403" s="26"/>
      <c r="K403" s="2"/>
      <c r="L403" s="2"/>
      <c r="M403" s="2"/>
      <c r="N403" s="2"/>
    </row>
    <row r="404" spans="1:14" ht="15">
      <c r="A404" s="2"/>
      <c r="B404" s="2"/>
      <c r="C404" s="22"/>
      <c r="D404" s="2"/>
      <c r="E404" s="26" t="s">
        <v>274</v>
      </c>
      <c r="F404" s="26" t="s">
        <v>275</v>
      </c>
      <c r="G404" s="26" t="s">
        <v>276</v>
      </c>
      <c r="H404" s="26" t="s">
        <v>277</v>
      </c>
      <c r="I404" s="26" t="s">
        <v>278</v>
      </c>
      <c r="J404" s="26"/>
      <c r="K404" s="2" t="s">
        <v>279</v>
      </c>
      <c r="L404" s="2"/>
      <c r="M404" s="2"/>
      <c r="N404" s="2"/>
    </row>
    <row r="405" spans="1:14" ht="15.75">
      <c r="A405" s="2"/>
      <c r="B405" s="2"/>
      <c r="C405" s="20" t="s">
        <v>284</v>
      </c>
      <c r="D405" s="2"/>
      <c r="E405" s="84" t="s">
        <v>503</v>
      </c>
      <c r="F405" s="84" t="s">
        <v>504</v>
      </c>
      <c r="G405" s="84" t="s">
        <v>506</v>
      </c>
      <c r="H405" s="84"/>
      <c r="I405" s="84"/>
      <c r="J405" s="26"/>
      <c r="K405" s="2">
        <v>4</v>
      </c>
      <c r="L405" s="2"/>
      <c r="M405" s="2"/>
      <c r="N405" s="2"/>
    </row>
    <row r="406" spans="1:14" ht="15.75">
      <c r="A406" s="2"/>
      <c r="B406" s="2"/>
      <c r="C406" s="20" t="s">
        <v>281</v>
      </c>
      <c r="D406" s="2"/>
      <c r="E406" s="84" t="s">
        <v>502</v>
      </c>
      <c r="F406" s="84" t="s">
        <v>507</v>
      </c>
      <c r="G406" s="84" t="s">
        <v>508</v>
      </c>
      <c r="H406" s="84"/>
      <c r="I406" s="84"/>
      <c r="J406" s="26"/>
      <c r="K406" s="2">
        <v>3</v>
      </c>
      <c r="L406" s="2"/>
      <c r="M406" s="2"/>
      <c r="N406" s="2"/>
    </row>
    <row r="407" spans="1:14" ht="15.75">
      <c r="A407" s="2"/>
      <c r="B407" s="2"/>
      <c r="C407" s="20" t="s">
        <v>282</v>
      </c>
      <c r="D407" s="2"/>
      <c r="E407" s="84" t="s">
        <v>523</v>
      </c>
      <c r="F407" s="84" t="s">
        <v>509</v>
      </c>
      <c r="G407" s="84" t="s">
        <v>497</v>
      </c>
      <c r="H407" s="84"/>
      <c r="I407" s="84"/>
      <c r="J407" s="26"/>
      <c r="K407" s="2">
        <v>2</v>
      </c>
      <c r="L407" s="2"/>
      <c r="M407" s="2"/>
      <c r="N407" s="2"/>
    </row>
    <row r="408" spans="1:14" ht="15.75">
      <c r="A408" s="2"/>
      <c r="B408" s="2"/>
      <c r="C408" s="20" t="s">
        <v>286</v>
      </c>
      <c r="D408" s="2"/>
      <c r="E408" s="84" t="s">
        <v>503</v>
      </c>
      <c r="F408" s="84" t="s">
        <v>515</v>
      </c>
      <c r="G408" s="84" t="s">
        <v>500</v>
      </c>
      <c r="H408" s="84" t="s">
        <v>507</v>
      </c>
      <c r="I408" s="84" t="s">
        <v>497</v>
      </c>
      <c r="J408" s="26"/>
      <c r="K408" s="2">
        <v>1</v>
      </c>
      <c r="L408" s="2"/>
      <c r="M408" s="2"/>
      <c r="N408" s="2"/>
    </row>
    <row r="409" spans="1:14" ht="15.75">
      <c r="A409" s="2"/>
      <c r="B409" s="2"/>
      <c r="C409" s="20" t="s">
        <v>288</v>
      </c>
      <c r="D409" s="2"/>
      <c r="E409" s="84" t="s">
        <v>500</v>
      </c>
      <c r="F409" s="84" t="s">
        <v>502</v>
      </c>
      <c r="G409" s="84" t="s">
        <v>760</v>
      </c>
      <c r="H409" s="84" t="s">
        <v>525</v>
      </c>
      <c r="I409" s="84" t="s">
        <v>506</v>
      </c>
      <c r="J409" s="26"/>
      <c r="K409" s="2">
        <v>4</v>
      </c>
      <c r="L409" s="2"/>
      <c r="M409" s="2"/>
      <c r="N409" s="2"/>
    </row>
    <row r="410" spans="1:14" ht="15.75">
      <c r="A410" s="2"/>
      <c r="B410" s="2"/>
      <c r="C410" s="20" t="s">
        <v>289</v>
      </c>
      <c r="D410" s="2"/>
      <c r="E410" s="84" t="s">
        <v>515</v>
      </c>
      <c r="F410" s="84" t="s">
        <v>500</v>
      </c>
      <c r="G410" s="84" t="s">
        <v>497</v>
      </c>
      <c r="H410" s="84" t="s">
        <v>514</v>
      </c>
      <c r="I410" s="84"/>
      <c r="J410" s="26"/>
      <c r="K410" s="2">
        <v>2</v>
      </c>
      <c r="L410" s="2"/>
      <c r="M410" s="2"/>
      <c r="N410" s="2"/>
    </row>
    <row r="411" spans="1:14" ht="15">
      <c r="A411" s="2"/>
      <c r="B411" s="2"/>
      <c r="C411" s="2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">
      <c r="A412" s="2"/>
      <c r="B412" s="2"/>
      <c r="C412" s="2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">
      <c r="A413" s="2"/>
      <c r="B413" s="2"/>
      <c r="C413" s="2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">
      <c r="A414" s="2"/>
      <c r="B414" s="2"/>
      <c r="C414" s="2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">
      <c r="A415" s="2"/>
      <c r="B415" s="2"/>
      <c r="C415" s="2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">
      <c r="A416" s="2"/>
      <c r="B416" s="2"/>
      <c r="C416" s="2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.75" thickBot="1">
      <c r="A417" s="2"/>
      <c r="B417" s="2"/>
      <c r="C417" s="22"/>
      <c r="D417" s="2"/>
      <c r="E417" s="2"/>
      <c r="F417" s="2"/>
      <c r="G417" s="2"/>
      <c r="H417" s="2"/>
      <c r="I417" s="2"/>
      <c r="J417" s="2"/>
      <c r="K417" s="21"/>
      <c r="L417" s="21"/>
      <c r="M417" s="21"/>
      <c r="N417" s="2"/>
    </row>
    <row r="418" spans="1:14" ht="15.75">
      <c r="A418" s="2"/>
      <c r="B418" s="2"/>
      <c r="C418" s="22"/>
      <c r="D418" s="2"/>
      <c r="E418" s="2"/>
      <c r="F418" s="2"/>
      <c r="G418" s="2"/>
      <c r="H418" s="2"/>
      <c r="I418" s="2"/>
      <c r="J418" s="2"/>
      <c r="K418" s="4" t="s">
        <v>279</v>
      </c>
      <c r="L418" s="2"/>
      <c r="M418" s="2"/>
      <c r="N418" s="2"/>
    </row>
    <row r="419" spans="1:14" ht="15">
      <c r="A419" s="2"/>
      <c r="B419" s="2"/>
      <c r="C419" s="2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.75" thickBot="1">
      <c r="A420" s="2"/>
      <c r="B420" s="2"/>
      <c r="C420" s="2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.75">
      <c r="A421" s="2"/>
      <c r="B421" s="2"/>
      <c r="C421" s="22"/>
      <c r="D421" s="2"/>
      <c r="E421" s="2"/>
      <c r="F421" s="2"/>
      <c r="G421" s="2"/>
      <c r="H421" s="2"/>
      <c r="I421" s="2"/>
      <c r="J421" s="2"/>
      <c r="K421" s="2"/>
      <c r="L421" s="29" t="s">
        <v>391</v>
      </c>
      <c r="M421" s="3"/>
      <c r="N421" s="30" t="s">
        <v>390</v>
      </c>
    </row>
    <row r="422" spans="1:14" ht="16.5" thickBot="1">
      <c r="A422" s="2"/>
      <c r="B422" s="4" t="s">
        <v>271</v>
      </c>
      <c r="C422" s="20"/>
      <c r="D422" s="2"/>
      <c r="E422" s="2"/>
      <c r="F422" s="2"/>
      <c r="G422" s="2"/>
      <c r="H422" s="2"/>
      <c r="I422" s="2"/>
      <c r="J422" s="2"/>
      <c r="K422" s="2"/>
      <c r="L422" s="5">
        <v>39424</v>
      </c>
      <c r="M422" s="6"/>
      <c r="N422" s="31" t="s">
        <v>353</v>
      </c>
    </row>
    <row r="423" spans="1:14" ht="15">
      <c r="A423" s="2"/>
      <c r="B423" s="2"/>
      <c r="C423" s="2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">
      <c r="A424" s="2"/>
      <c r="B424" s="2"/>
      <c r="C424" s="2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6.5" thickBot="1">
      <c r="A425" s="7" t="s">
        <v>397</v>
      </c>
      <c r="B425" s="8"/>
      <c r="C425" s="26"/>
      <c r="D425" s="8"/>
      <c r="E425" s="8">
        <v>1</v>
      </c>
      <c r="F425" s="8">
        <v>2</v>
      </c>
      <c r="G425" s="8">
        <v>3</v>
      </c>
      <c r="H425" s="8">
        <v>4</v>
      </c>
      <c r="I425" s="9" t="s">
        <v>272</v>
      </c>
      <c r="J425" s="9" t="s">
        <v>273</v>
      </c>
      <c r="K425" s="9"/>
      <c r="L425" s="9"/>
      <c r="M425" s="8"/>
      <c r="N425" s="8"/>
    </row>
    <row r="426" spans="1:14" ht="15">
      <c r="A426" s="10">
        <v>1</v>
      </c>
      <c r="B426" s="11" t="s">
        <v>251</v>
      </c>
      <c r="C426" s="23" t="s">
        <v>326</v>
      </c>
      <c r="D426" s="12" t="s">
        <v>127</v>
      </c>
      <c r="E426" s="78"/>
      <c r="F426" s="79" t="s">
        <v>496</v>
      </c>
      <c r="G426" s="79" t="s">
        <v>494</v>
      </c>
      <c r="H426" s="80" t="s">
        <v>496</v>
      </c>
      <c r="I426" s="81" t="s">
        <v>288</v>
      </c>
      <c r="J426" s="80" t="s">
        <v>376</v>
      </c>
      <c r="K426" s="2"/>
      <c r="L426" s="2"/>
      <c r="M426" s="2"/>
      <c r="N426" s="2"/>
    </row>
    <row r="427" spans="1:14" ht="15">
      <c r="A427" s="13">
        <v>2</v>
      </c>
      <c r="B427" s="14" t="s">
        <v>74</v>
      </c>
      <c r="C427" s="24" t="s">
        <v>59</v>
      </c>
      <c r="D427" s="16" t="s">
        <v>72</v>
      </c>
      <c r="E427" s="82" t="s">
        <v>494</v>
      </c>
      <c r="F427" s="83"/>
      <c r="G427" s="84" t="s">
        <v>517</v>
      </c>
      <c r="H427" s="85" t="s">
        <v>284</v>
      </c>
      <c r="I427" s="82" t="s">
        <v>495</v>
      </c>
      <c r="J427" s="85" t="s">
        <v>375</v>
      </c>
      <c r="K427" s="2"/>
      <c r="L427" s="2"/>
      <c r="M427" s="2"/>
      <c r="N427" s="2"/>
    </row>
    <row r="428" spans="1:14" ht="15">
      <c r="A428" s="13">
        <v>3</v>
      </c>
      <c r="B428" s="14" t="s">
        <v>339</v>
      </c>
      <c r="C428" s="24" t="s">
        <v>263</v>
      </c>
      <c r="D428" s="16" t="s">
        <v>189</v>
      </c>
      <c r="E428" s="82" t="s">
        <v>496</v>
      </c>
      <c r="F428" s="84" t="s">
        <v>286</v>
      </c>
      <c r="G428" s="83"/>
      <c r="H428" s="85" t="s">
        <v>496</v>
      </c>
      <c r="I428" s="82" t="s">
        <v>496</v>
      </c>
      <c r="J428" s="85" t="s">
        <v>377</v>
      </c>
      <c r="K428" s="2"/>
      <c r="L428" s="2"/>
      <c r="M428" s="2"/>
      <c r="N428" s="2"/>
    </row>
    <row r="429" spans="1:14" ht="15.75" thickBot="1">
      <c r="A429" s="17">
        <v>4</v>
      </c>
      <c r="B429" s="18" t="s">
        <v>200</v>
      </c>
      <c r="C429" s="25" t="s">
        <v>413</v>
      </c>
      <c r="D429" s="19" t="s">
        <v>198</v>
      </c>
      <c r="E429" s="86" t="s">
        <v>494</v>
      </c>
      <c r="F429" s="87" t="s">
        <v>493</v>
      </c>
      <c r="G429" s="87" t="s">
        <v>494</v>
      </c>
      <c r="H429" s="88"/>
      <c r="I429" s="86" t="s">
        <v>494</v>
      </c>
      <c r="J429" s="89" t="s">
        <v>374</v>
      </c>
      <c r="K429" s="2"/>
      <c r="L429" s="2"/>
      <c r="M429" s="2"/>
      <c r="N429" s="2"/>
    </row>
    <row r="430" spans="1:14" ht="15">
      <c r="A430" s="27"/>
      <c r="B430" s="27"/>
      <c r="C430" s="28"/>
      <c r="D430" s="27"/>
      <c r="E430" s="90"/>
      <c r="F430" s="90"/>
      <c r="G430" s="90"/>
      <c r="H430" s="90"/>
      <c r="I430" s="90"/>
      <c r="J430" s="90"/>
      <c r="K430" s="2"/>
      <c r="L430" s="2"/>
      <c r="M430" s="2"/>
      <c r="N430" s="2"/>
    </row>
    <row r="431" spans="1:14" ht="15">
      <c r="A431" s="27"/>
      <c r="B431" s="27"/>
      <c r="C431" s="28"/>
      <c r="D431" s="27"/>
      <c r="E431" s="90"/>
      <c r="F431" s="90"/>
      <c r="G431" s="90"/>
      <c r="H431" s="90"/>
      <c r="I431" s="90"/>
      <c r="J431" s="90"/>
      <c r="K431" s="2"/>
      <c r="L431" s="2"/>
      <c r="M431" s="2"/>
      <c r="N431" s="2"/>
    </row>
    <row r="432" spans="1:14" ht="15">
      <c r="A432" s="27"/>
      <c r="B432" s="27"/>
      <c r="C432" s="28"/>
      <c r="D432" s="27"/>
      <c r="E432" s="90"/>
      <c r="F432" s="90"/>
      <c r="G432" s="90"/>
      <c r="H432" s="90"/>
      <c r="I432" s="90"/>
      <c r="J432" s="90"/>
      <c r="K432" s="2"/>
      <c r="L432" s="2"/>
      <c r="M432" s="2"/>
      <c r="N432" s="2"/>
    </row>
    <row r="433" spans="1:14" ht="15">
      <c r="A433" s="2"/>
      <c r="B433" s="2"/>
      <c r="C433" s="22"/>
      <c r="D433" s="2"/>
      <c r="E433" s="26"/>
      <c r="F433" s="26"/>
      <c r="G433" s="26"/>
      <c r="H433" s="26"/>
      <c r="I433" s="26"/>
      <c r="J433" s="26"/>
      <c r="K433" s="2"/>
      <c r="L433" s="2"/>
      <c r="M433" s="2"/>
      <c r="N433" s="2"/>
    </row>
    <row r="434" spans="1:14" ht="15">
      <c r="A434" s="2"/>
      <c r="B434" s="2"/>
      <c r="C434" s="22"/>
      <c r="D434" s="2"/>
      <c r="E434" s="26" t="s">
        <v>274</v>
      </c>
      <c r="F434" s="26" t="s">
        <v>275</v>
      </c>
      <c r="G434" s="26" t="s">
        <v>276</v>
      </c>
      <c r="H434" s="26" t="s">
        <v>277</v>
      </c>
      <c r="I434" s="26" t="s">
        <v>278</v>
      </c>
      <c r="J434" s="26"/>
      <c r="K434" s="2" t="s">
        <v>279</v>
      </c>
      <c r="L434" s="2"/>
      <c r="M434" s="2"/>
      <c r="N434" s="2"/>
    </row>
    <row r="435" spans="1:14" ht="15.75">
      <c r="A435" s="2"/>
      <c r="B435" s="2"/>
      <c r="C435" s="20" t="s">
        <v>284</v>
      </c>
      <c r="D435" s="2"/>
      <c r="E435" s="84" t="s">
        <v>498</v>
      </c>
      <c r="F435" s="84" t="s">
        <v>526</v>
      </c>
      <c r="G435" s="84" t="s">
        <v>506</v>
      </c>
      <c r="H435" s="84"/>
      <c r="I435" s="84"/>
      <c r="J435" s="26"/>
      <c r="K435" s="2">
        <v>4</v>
      </c>
      <c r="L435" s="2"/>
      <c r="M435" s="2"/>
      <c r="N435" s="2"/>
    </row>
    <row r="436" spans="1:14" ht="15.75">
      <c r="A436" s="2"/>
      <c r="B436" s="2"/>
      <c r="C436" s="20" t="s">
        <v>281</v>
      </c>
      <c r="D436" s="2"/>
      <c r="E436" s="84" t="s">
        <v>509</v>
      </c>
      <c r="F436" s="84" t="s">
        <v>508</v>
      </c>
      <c r="G436" s="84" t="s">
        <v>498</v>
      </c>
      <c r="H436" s="84" t="s">
        <v>509</v>
      </c>
      <c r="I436" s="84"/>
      <c r="J436" s="26"/>
      <c r="K436" s="2">
        <v>3</v>
      </c>
      <c r="L436" s="2"/>
      <c r="M436" s="2"/>
      <c r="N436" s="2"/>
    </row>
    <row r="437" spans="1:14" ht="15.75">
      <c r="A437" s="2"/>
      <c r="B437" s="2"/>
      <c r="C437" s="20" t="s">
        <v>282</v>
      </c>
      <c r="D437" s="2"/>
      <c r="E437" s="84" t="s">
        <v>515</v>
      </c>
      <c r="F437" s="84" t="s">
        <v>523</v>
      </c>
      <c r="G437" s="84" t="s">
        <v>507</v>
      </c>
      <c r="H437" s="84"/>
      <c r="I437" s="84"/>
      <c r="J437" s="26"/>
      <c r="K437" s="2">
        <v>2</v>
      </c>
      <c r="L437" s="2"/>
      <c r="M437" s="2"/>
      <c r="N437" s="2"/>
    </row>
    <row r="438" spans="1:14" ht="15.75">
      <c r="A438" s="2"/>
      <c r="B438" s="2"/>
      <c r="C438" s="20" t="s">
        <v>286</v>
      </c>
      <c r="D438" s="2"/>
      <c r="E438" s="84" t="s">
        <v>514</v>
      </c>
      <c r="F438" s="84" t="s">
        <v>502</v>
      </c>
      <c r="G438" s="84" t="s">
        <v>501</v>
      </c>
      <c r="H438" s="84" t="s">
        <v>503</v>
      </c>
      <c r="I438" s="84" t="s">
        <v>503</v>
      </c>
      <c r="J438" s="26"/>
      <c r="K438" s="2">
        <v>1</v>
      </c>
      <c r="L438" s="2"/>
      <c r="M438" s="2"/>
      <c r="N438" s="2"/>
    </row>
    <row r="439" spans="1:14" ht="15.75">
      <c r="A439" s="2"/>
      <c r="B439" s="2"/>
      <c r="C439" s="20" t="s">
        <v>288</v>
      </c>
      <c r="D439" s="2"/>
      <c r="E439" s="84" t="s">
        <v>507</v>
      </c>
      <c r="F439" s="84" t="s">
        <v>497</v>
      </c>
      <c r="G439" s="84" t="s">
        <v>508</v>
      </c>
      <c r="H439" s="84"/>
      <c r="I439" s="84"/>
      <c r="J439" s="26"/>
      <c r="K439" s="2">
        <v>4</v>
      </c>
      <c r="L439" s="2"/>
      <c r="M439" s="2"/>
      <c r="N439" s="2"/>
    </row>
    <row r="440" spans="1:14" ht="15.75">
      <c r="A440" s="2"/>
      <c r="B440" s="2"/>
      <c r="C440" s="20" t="s">
        <v>289</v>
      </c>
      <c r="D440" s="2"/>
      <c r="E440" s="84" t="s">
        <v>497</v>
      </c>
      <c r="F440" s="84" t="s">
        <v>497</v>
      </c>
      <c r="G440" s="84" t="s">
        <v>507</v>
      </c>
      <c r="H440" s="84"/>
      <c r="I440" s="84"/>
      <c r="J440" s="26"/>
      <c r="K440" s="2">
        <v>2</v>
      </c>
      <c r="L440" s="2"/>
      <c r="M440" s="2"/>
      <c r="N440" s="2"/>
    </row>
    <row r="441" spans="1:14" ht="15">
      <c r="A441" s="2"/>
      <c r="B441" s="2"/>
      <c r="C441" s="22"/>
      <c r="D441" s="2"/>
      <c r="E441" s="26"/>
      <c r="F441" s="26"/>
      <c r="G441" s="26"/>
      <c r="H441" s="26"/>
      <c r="I441" s="26"/>
      <c r="J441" s="26"/>
      <c r="K441" s="2"/>
      <c r="L441" s="2"/>
      <c r="M441" s="2"/>
      <c r="N441" s="2"/>
    </row>
    <row r="442" spans="1:14" ht="15">
      <c r="A442" s="2"/>
      <c r="B442" s="2"/>
      <c r="C442" s="2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">
      <c r="A443" s="2"/>
      <c r="B443" s="2"/>
      <c r="C443" s="2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">
      <c r="A444" s="2"/>
      <c r="B444" s="2"/>
      <c r="C444" s="2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">
      <c r="A445" s="2"/>
      <c r="B445" s="2"/>
      <c r="C445" s="2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">
      <c r="A446" s="2"/>
      <c r="B446" s="2"/>
      <c r="C446" s="2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.75" thickBot="1">
      <c r="A447" s="2"/>
      <c r="B447" s="2"/>
      <c r="C447" s="22"/>
      <c r="D447" s="2"/>
      <c r="E447" s="2"/>
      <c r="F447" s="2"/>
      <c r="G447" s="2"/>
      <c r="H447" s="2"/>
      <c r="I447" s="2"/>
      <c r="J447" s="2"/>
      <c r="K447" s="21"/>
      <c r="L447" s="21"/>
      <c r="M447" s="21"/>
      <c r="N447" s="2"/>
    </row>
    <row r="448" spans="1:14" ht="15.75">
      <c r="A448" s="2"/>
      <c r="B448" s="2"/>
      <c r="C448" s="22"/>
      <c r="D448" s="2"/>
      <c r="E448" s="2"/>
      <c r="F448" s="2"/>
      <c r="G448" s="2"/>
      <c r="H448" s="2"/>
      <c r="I448" s="2"/>
      <c r="J448" s="2"/>
      <c r="K448" s="4" t="s">
        <v>279</v>
      </c>
      <c r="L448" s="2"/>
      <c r="M448" s="2"/>
      <c r="N448" s="2"/>
    </row>
    <row r="449" spans="1:14" ht="15">
      <c r="A449" s="2"/>
      <c r="B449" s="2"/>
      <c r="C449" s="2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.75" thickBot="1">
      <c r="A450" s="2"/>
      <c r="B450" s="2"/>
      <c r="C450" s="2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.75">
      <c r="A451" s="2"/>
      <c r="B451" s="2"/>
      <c r="C451" s="22"/>
      <c r="D451" s="2"/>
      <c r="E451" s="2"/>
      <c r="F451" s="2"/>
      <c r="G451" s="2"/>
      <c r="H451" s="2"/>
      <c r="I451" s="2"/>
      <c r="J451" s="2"/>
      <c r="K451" s="2"/>
      <c r="L451" s="29" t="s">
        <v>391</v>
      </c>
      <c r="M451" s="3"/>
      <c r="N451" s="30" t="s">
        <v>390</v>
      </c>
    </row>
    <row r="452" spans="1:14" ht="16.5" thickBot="1">
      <c r="A452" s="2"/>
      <c r="B452" s="4" t="s">
        <v>271</v>
      </c>
      <c r="C452" s="20"/>
      <c r="D452" s="2"/>
      <c r="E452" s="2"/>
      <c r="F452" s="2"/>
      <c r="G452" s="2"/>
      <c r="H452" s="2"/>
      <c r="I452" s="2"/>
      <c r="J452" s="2"/>
      <c r="K452" s="2"/>
      <c r="L452" s="5">
        <v>39424</v>
      </c>
      <c r="M452" s="6"/>
      <c r="N452" s="31" t="s">
        <v>353</v>
      </c>
    </row>
    <row r="453" spans="1:14" ht="15">
      <c r="A453" s="2"/>
      <c r="B453" s="2"/>
      <c r="C453" s="2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">
      <c r="A454" s="2"/>
      <c r="B454" s="2"/>
      <c r="C454" s="2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6.5" thickBot="1">
      <c r="A455" s="7" t="s">
        <v>398</v>
      </c>
      <c r="B455" s="8"/>
      <c r="C455" s="26"/>
      <c r="D455" s="8"/>
      <c r="E455" s="8">
        <v>1</v>
      </c>
      <c r="F455" s="8">
        <v>2</v>
      </c>
      <c r="G455" s="8">
        <v>3</v>
      </c>
      <c r="H455" s="8">
        <v>4</v>
      </c>
      <c r="I455" s="9" t="s">
        <v>272</v>
      </c>
      <c r="J455" s="9" t="s">
        <v>273</v>
      </c>
      <c r="K455" s="9"/>
      <c r="L455" s="9"/>
      <c r="M455" s="8"/>
      <c r="N455" s="8"/>
    </row>
    <row r="456" spans="1:14" ht="15">
      <c r="A456" s="10">
        <v>1</v>
      </c>
      <c r="B456" s="11" t="s">
        <v>248</v>
      </c>
      <c r="C456" s="23" t="s">
        <v>247</v>
      </c>
      <c r="D456" s="12" t="s">
        <v>127</v>
      </c>
      <c r="E456" s="78"/>
      <c r="F456" s="79" t="s">
        <v>493</v>
      </c>
      <c r="G456" s="79" t="s">
        <v>496</v>
      </c>
      <c r="H456" s="80" t="s">
        <v>284</v>
      </c>
      <c r="I456" s="81" t="s">
        <v>288</v>
      </c>
      <c r="J456" s="80" t="s">
        <v>376</v>
      </c>
      <c r="K456" s="2"/>
      <c r="L456" s="2"/>
      <c r="M456" s="2"/>
      <c r="N456" s="2"/>
    </row>
    <row r="457" spans="1:14" ht="15">
      <c r="A457" s="13">
        <v>2</v>
      </c>
      <c r="B457" s="14" t="s">
        <v>45</v>
      </c>
      <c r="C457" s="24" t="s">
        <v>332</v>
      </c>
      <c r="D457" s="16" t="s">
        <v>302</v>
      </c>
      <c r="E457" s="82" t="s">
        <v>284</v>
      </c>
      <c r="F457" s="83"/>
      <c r="G457" s="84" t="s">
        <v>286</v>
      </c>
      <c r="H457" s="85" t="s">
        <v>284</v>
      </c>
      <c r="I457" s="82" t="s">
        <v>496</v>
      </c>
      <c r="J457" s="85" t="s">
        <v>377</v>
      </c>
      <c r="K457" s="2"/>
      <c r="L457" s="2"/>
      <c r="M457" s="2"/>
      <c r="N457" s="2"/>
    </row>
    <row r="458" spans="1:14" ht="15">
      <c r="A458" s="13">
        <v>3</v>
      </c>
      <c r="B458" s="14" t="s">
        <v>181</v>
      </c>
      <c r="C458" s="24" t="s">
        <v>409</v>
      </c>
      <c r="D458" s="16" t="s">
        <v>180</v>
      </c>
      <c r="E458" s="82" t="s">
        <v>494</v>
      </c>
      <c r="F458" s="84" t="s">
        <v>517</v>
      </c>
      <c r="G458" s="83"/>
      <c r="H458" s="85" t="s">
        <v>496</v>
      </c>
      <c r="I458" s="82" t="s">
        <v>495</v>
      </c>
      <c r="J458" s="85" t="s">
        <v>375</v>
      </c>
      <c r="K458" s="2"/>
      <c r="L458" s="2"/>
      <c r="M458" s="2"/>
      <c r="N458" s="2"/>
    </row>
    <row r="459" spans="1:14" ht="15.75" thickBot="1">
      <c r="A459" s="17">
        <v>4</v>
      </c>
      <c r="B459" s="18" t="s">
        <v>178</v>
      </c>
      <c r="C459" s="25" t="s">
        <v>38</v>
      </c>
      <c r="D459" s="19" t="s">
        <v>176</v>
      </c>
      <c r="E459" s="86" t="s">
        <v>493</v>
      </c>
      <c r="F459" s="87" t="s">
        <v>493</v>
      </c>
      <c r="G459" s="87" t="s">
        <v>494</v>
      </c>
      <c r="H459" s="88"/>
      <c r="I459" s="86" t="s">
        <v>494</v>
      </c>
      <c r="J459" s="89" t="s">
        <v>374</v>
      </c>
      <c r="K459" s="2"/>
      <c r="L459" s="2"/>
      <c r="M459" s="2"/>
      <c r="N459" s="2"/>
    </row>
    <row r="460" spans="1:14" ht="15">
      <c r="A460" s="27"/>
      <c r="B460" s="27"/>
      <c r="C460" s="28"/>
      <c r="D460" s="27"/>
      <c r="E460" s="90"/>
      <c r="F460" s="90"/>
      <c r="G460" s="90"/>
      <c r="H460" s="90"/>
      <c r="I460" s="90"/>
      <c r="J460" s="90"/>
      <c r="K460" s="2"/>
      <c r="L460" s="2"/>
      <c r="M460" s="2"/>
      <c r="N460" s="2"/>
    </row>
    <row r="461" spans="1:14" ht="15">
      <c r="A461" s="27"/>
      <c r="B461" s="27"/>
      <c r="C461" s="28"/>
      <c r="D461" s="27"/>
      <c r="E461" s="90"/>
      <c r="F461" s="90"/>
      <c r="G461" s="90"/>
      <c r="H461" s="90"/>
      <c r="I461" s="90"/>
      <c r="J461" s="90"/>
      <c r="K461" s="2"/>
      <c r="L461" s="2"/>
      <c r="M461" s="2"/>
      <c r="N461" s="2"/>
    </row>
    <row r="462" spans="1:14" ht="15">
      <c r="A462" s="27"/>
      <c r="B462" s="27"/>
      <c r="C462" s="28"/>
      <c r="D462" s="27"/>
      <c r="E462" s="90"/>
      <c r="F462" s="90"/>
      <c r="G462" s="90"/>
      <c r="H462" s="90"/>
      <c r="I462" s="90"/>
      <c r="J462" s="90"/>
      <c r="K462" s="2"/>
      <c r="L462" s="2"/>
      <c r="M462" s="2"/>
      <c r="N462" s="2"/>
    </row>
    <row r="463" spans="1:14" ht="15">
      <c r="A463" s="2"/>
      <c r="B463" s="2"/>
      <c r="C463" s="22"/>
      <c r="D463" s="2"/>
      <c r="E463" s="26"/>
      <c r="F463" s="26"/>
      <c r="G463" s="26"/>
      <c r="H463" s="26"/>
      <c r="I463" s="26"/>
      <c r="J463" s="26"/>
      <c r="K463" s="2"/>
      <c r="L463" s="2"/>
      <c r="M463" s="2"/>
      <c r="N463" s="2"/>
    </row>
    <row r="464" spans="1:14" ht="15">
      <c r="A464" s="2"/>
      <c r="B464" s="2"/>
      <c r="C464" s="22"/>
      <c r="D464" s="2"/>
      <c r="E464" s="26" t="s">
        <v>274</v>
      </c>
      <c r="F464" s="26" t="s">
        <v>275</v>
      </c>
      <c r="G464" s="26" t="s">
        <v>276</v>
      </c>
      <c r="H464" s="26" t="s">
        <v>277</v>
      </c>
      <c r="I464" s="26" t="s">
        <v>278</v>
      </c>
      <c r="J464" s="26"/>
      <c r="K464" s="2" t="s">
        <v>279</v>
      </c>
      <c r="L464" s="2"/>
      <c r="M464" s="2"/>
      <c r="N464" s="2"/>
    </row>
    <row r="465" spans="1:14" ht="15.75">
      <c r="A465" s="2"/>
      <c r="B465" s="2"/>
      <c r="C465" s="20" t="s">
        <v>284</v>
      </c>
      <c r="D465" s="2"/>
      <c r="E465" s="84" t="s">
        <v>497</v>
      </c>
      <c r="F465" s="84" t="s">
        <v>502</v>
      </c>
      <c r="G465" s="84" t="s">
        <v>514</v>
      </c>
      <c r="H465" s="84"/>
      <c r="I465" s="84"/>
      <c r="J465" s="26"/>
      <c r="K465" s="2">
        <v>4</v>
      </c>
      <c r="L465" s="2"/>
      <c r="M465" s="2"/>
      <c r="N465" s="2"/>
    </row>
    <row r="466" spans="1:14" ht="15.75">
      <c r="A466" s="2"/>
      <c r="B466" s="2"/>
      <c r="C466" s="20" t="s">
        <v>281</v>
      </c>
      <c r="D466" s="2"/>
      <c r="E466" s="84" t="s">
        <v>502</v>
      </c>
      <c r="F466" s="84" t="s">
        <v>509</v>
      </c>
      <c r="G466" s="84" t="s">
        <v>503</v>
      </c>
      <c r="H466" s="84" t="s">
        <v>515</v>
      </c>
      <c r="I466" s="84"/>
      <c r="J466" s="26"/>
      <c r="K466" s="2">
        <v>3</v>
      </c>
      <c r="L466" s="2"/>
      <c r="M466" s="2"/>
      <c r="N466" s="2"/>
    </row>
    <row r="467" spans="1:14" ht="15.75">
      <c r="A467" s="2"/>
      <c r="B467" s="2"/>
      <c r="C467" s="20" t="s">
        <v>282</v>
      </c>
      <c r="D467" s="2"/>
      <c r="E467" s="84" t="s">
        <v>508</v>
      </c>
      <c r="F467" s="84" t="s">
        <v>497</v>
      </c>
      <c r="G467" s="84" t="s">
        <v>506</v>
      </c>
      <c r="H467" s="84" t="s">
        <v>508</v>
      </c>
      <c r="I467" s="84"/>
      <c r="J467" s="26"/>
      <c r="K467" s="2">
        <v>2</v>
      </c>
      <c r="L467" s="2"/>
      <c r="M467" s="2"/>
      <c r="N467" s="2"/>
    </row>
    <row r="468" spans="1:14" ht="15.75">
      <c r="A468" s="2"/>
      <c r="B468" s="2"/>
      <c r="C468" s="20" t="s">
        <v>286</v>
      </c>
      <c r="D468" s="2"/>
      <c r="E468" s="84" t="s">
        <v>503</v>
      </c>
      <c r="F468" s="84" t="s">
        <v>514</v>
      </c>
      <c r="G468" s="84" t="s">
        <v>497</v>
      </c>
      <c r="H468" s="84" t="s">
        <v>511</v>
      </c>
      <c r="I468" s="84" t="s">
        <v>523</v>
      </c>
      <c r="J468" s="26"/>
      <c r="K468" s="2">
        <v>1</v>
      </c>
      <c r="L468" s="2"/>
      <c r="M468" s="2"/>
      <c r="N468" s="2"/>
    </row>
    <row r="469" spans="1:14" ht="15.75">
      <c r="A469" s="2"/>
      <c r="B469" s="2"/>
      <c r="C469" s="20" t="s">
        <v>288</v>
      </c>
      <c r="D469" s="2"/>
      <c r="E469" s="84" t="s">
        <v>509</v>
      </c>
      <c r="F469" s="84" t="s">
        <v>499</v>
      </c>
      <c r="G469" s="84" t="s">
        <v>511</v>
      </c>
      <c r="H469" s="84" t="s">
        <v>504</v>
      </c>
      <c r="I469" s="84"/>
      <c r="J469" s="26"/>
      <c r="K469" s="2">
        <v>4</v>
      </c>
      <c r="L469" s="2"/>
      <c r="M469" s="2"/>
      <c r="N469" s="2"/>
    </row>
    <row r="470" spans="1:14" ht="15.75">
      <c r="A470" s="2"/>
      <c r="B470" s="2"/>
      <c r="C470" s="20" t="s">
        <v>289</v>
      </c>
      <c r="D470" s="2"/>
      <c r="E470" s="84" t="s">
        <v>515</v>
      </c>
      <c r="F470" s="84" t="s">
        <v>509</v>
      </c>
      <c r="G470" s="84" t="s">
        <v>502</v>
      </c>
      <c r="H470" s="84"/>
      <c r="I470" s="84"/>
      <c r="J470" s="26"/>
      <c r="K470" s="2">
        <v>2</v>
      </c>
      <c r="L470" s="2"/>
      <c r="M470" s="2"/>
      <c r="N470" s="2"/>
    </row>
    <row r="471" spans="1:14" ht="15">
      <c r="A471" s="2"/>
      <c r="B471" s="2"/>
      <c r="C471" s="2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">
      <c r="A472" s="2"/>
      <c r="B472" s="2"/>
      <c r="C472" s="2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">
      <c r="A473" s="2"/>
      <c r="B473" s="2"/>
      <c r="C473" s="2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">
      <c r="A474" s="2"/>
      <c r="B474" s="2"/>
      <c r="C474" s="2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">
      <c r="A475" s="2"/>
      <c r="B475" s="2"/>
      <c r="C475" s="2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">
      <c r="A476" s="2"/>
      <c r="B476" s="2"/>
      <c r="C476" s="2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.75" thickBot="1">
      <c r="A477" s="2"/>
      <c r="B477" s="2"/>
      <c r="C477" s="22"/>
      <c r="D477" s="2"/>
      <c r="E477" s="2"/>
      <c r="F477" s="2"/>
      <c r="G477" s="2"/>
      <c r="H477" s="2"/>
      <c r="I477" s="2"/>
      <c r="J477" s="2"/>
      <c r="K477" s="21"/>
      <c r="L477" s="21"/>
      <c r="M477" s="21"/>
      <c r="N477" s="2"/>
    </row>
    <row r="478" spans="1:14" ht="15.75">
      <c r="A478" s="2"/>
      <c r="B478" s="2"/>
      <c r="C478" s="22"/>
      <c r="D478" s="2"/>
      <c r="E478" s="2"/>
      <c r="F478" s="2"/>
      <c r="G478" s="2"/>
      <c r="H478" s="2"/>
      <c r="I478" s="2"/>
      <c r="J478" s="2"/>
      <c r="K478" s="4" t="s">
        <v>279</v>
      </c>
      <c r="L478" s="2"/>
      <c r="M478" s="2"/>
      <c r="N478" s="2"/>
    </row>
    <row r="479" spans="1:14" ht="15">
      <c r="A479" s="2"/>
      <c r="B479" s="2"/>
      <c r="C479" s="2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.75" thickBot="1">
      <c r="A480" s="2"/>
      <c r="B480" s="2"/>
      <c r="C480" s="2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.75">
      <c r="A481" s="2"/>
      <c r="B481" s="2"/>
      <c r="C481" s="22"/>
      <c r="D481" s="2"/>
      <c r="E481" s="2"/>
      <c r="F481" s="2"/>
      <c r="G481" s="2"/>
      <c r="H481" s="2"/>
      <c r="I481" s="2"/>
      <c r="J481" s="2"/>
      <c r="K481" s="2"/>
      <c r="L481" s="29" t="s">
        <v>391</v>
      </c>
      <c r="M481" s="3"/>
      <c r="N481" s="30" t="s">
        <v>390</v>
      </c>
    </row>
    <row r="482" spans="1:14" ht="16.5" thickBot="1">
      <c r="A482" s="2"/>
      <c r="B482" s="4" t="s">
        <v>271</v>
      </c>
      <c r="C482" s="20"/>
      <c r="D482" s="2"/>
      <c r="E482" s="2"/>
      <c r="F482" s="2"/>
      <c r="G482" s="2"/>
      <c r="H482" s="2"/>
      <c r="I482" s="2"/>
      <c r="J482" s="2"/>
      <c r="K482" s="2"/>
      <c r="L482" s="5">
        <v>39424</v>
      </c>
      <c r="M482" s="6"/>
      <c r="N482" s="31" t="s">
        <v>353</v>
      </c>
    </row>
    <row r="483" spans="1:14" ht="15">
      <c r="A483" s="2"/>
      <c r="B483" s="2"/>
      <c r="C483" s="2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">
      <c r="A484" s="2"/>
      <c r="B484" s="2"/>
      <c r="C484" s="2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6.5" thickBot="1">
      <c r="A485" s="7" t="s">
        <v>399</v>
      </c>
      <c r="B485" s="8"/>
      <c r="C485" s="26"/>
      <c r="D485" s="8"/>
      <c r="E485" s="8">
        <v>1</v>
      </c>
      <c r="F485" s="8">
        <v>2</v>
      </c>
      <c r="G485" s="8">
        <v>3</v>
      </c>
      <c r="H485" s="8">
        <v>4</v>
      </c>
      <c r="I485" s="9" t="s">
        <v>272</v>
      </c>
      <c r="J485" s="9" t="s">
        <v>273</v>
      </c>
      <c r="K485" s="9"/>
      <c r="L485" s="9"/>
      <c r="M485" s="8"/>
      <c r="N485" s="8"/>
    </row>
    <row r="486" spans="1:14" ht="15">
      <c r="A486" s="10">
        <v>1</v>
      </c>
      <c r="B486" s="11" t="s">
        <v>125</v>
      </c>
      <c r="C486" s="23" t="s">
        <v>402</v>
      </c>
      <c r="D486" s="12" t="s">
        <v>124</v>
      </c>
      <c r="E486" s="78"/>
      <c r="F486" s="79" t="s">
        <v>493</v>
      </c>
      <c r="G486" s="79" t="s">
        <v>517</v>
      </c>
      <c r="H486" s="80" t="s">
        <v>494</v>
      </c>
      <c r="I486" s="81" t="s">
        <v>494</v>
      </c>
      <c r="J486" s="80" t="s">
        <v>374</v>
      </c>
      <c r="K486" s="2"/>
      <c r="L486" s="2"/>
      <c r="M486" s="2"/>
      <c r="N486" s="2"/>
    </row>
    <row r="487" spans="1:14" ht="15">
      <c r="A487" s="13">
        <v>2</v>
      </c>
      <c r="B487" s="14" t="s">
        <v>226</v>
      </c>
      <c r="C487" s="24" t="s">
        <v>293</v>
      </c>
      <c r="D487" s="16" t="s">
        <v>127</v>
      </c>
      <c r="E487" s="82" t="s">
        <v>284</v>
      </c>
      <c r="F487" s="83"/>
      <c r="G487" s="84" t="s">
        <v>286</v>
      </c>
      <c r="H487" s="85" t="s">
        <v>494</v>
      </c>
      <c r="I487" s="82" t="s">
        <v>288</v>
      </c>
      <c r="J487" s="85" t="s">
        <v>376</v>
      </c>
      <c r="K487" s="2"/>
      <c r="L487" s="2"/>
      <c r="M487" s="2"/>
      <c r="N487" s="2"/>
    </row>
    <row r="488" spans="1:14" ht="15">
      <c r="A488" s="13">
        <v>3</v>
      </c>
      <c r="B488" s="14" t="s">
        <v>55</v>
      </c>
      <c r="C488" s="24" t="s">
        <v>54</v>
      </c>
      <c r="D488" s="16" t="s">
        <v>298</v>
      </c>
      <c r="E488" s="82" t="s">
        <v>286</v>
      </c>
      <c r="F488" s="84" t="s">
        <v>517</v>
      </c>
      <c r="G488" s="83"/>
      <c r="H488" s="85" t="s">
        <v>493</v>
      </c>
      <c r="I488" s="82" t="s">
        <v>495</v>
      </c>
      <c r="J488" s="85" t="s">
        <v>375</v>
      </c>
      <c r="K488" s="2"/>
      <c r="L488" s="2"/>
      <c r="M488" s="2"/>
      <c r="N488" s="2"/>
    </row>
    <row r="489" spans="1:14" ht="15.75" thickBot="1">
      <c r="A489" s="17">
        <v>4</v>
      </c>
      <c r="B489" s="18" t="s">
        <v>406</v>
      </c>
      <c r="C489" s="25" t="s">
        <v>10</v>
      </c>
      <c r="D489" s="19" t="s">
        <v>292</v>
      </c>
      <c r="E489" s="86" t="s">
        <v>496</v>
      </c>
      <c r="F489" s="87" t="s">
        <v>496</v>
      </c>
      <c r="G489" s="87" t="s">
        <v>284</v>
      </c>
      <c r="H489" s="88"/>
      <c r="I489" s="86" t="s">
        <v>496</v>
      </c>
      <c r="J489" s="89" t="s">
        <v>377</v>
      </c>
      <c r="K489" s="2"/>
      <c r="L489" s="2"/>
      <c r="M489" s="2"/>
      <c r="N489" s="2"/>
    </row>
    <row r="490" spans="1:14" ht="15">
      <c r="A490" s="27"/>
      <c r="B490" s="27"/>
      <c r="C490" s="28"/>
      <c r="D490" s="27"/>
      <c r="E490" s="90"/>
      <c r="F490" s="90"/>
      <c r="G490" s="90"/>
      <c r="H490" s="90"/>
      <c r="I490" s="90"/>
      <c r="J490" s="90"/>
      <c r="K490" s="2"/>
      <c r="L490" s="2"/>
      <c r="M490" s="2"/>
      <c r="N490" s="2"/>
    </row>
    <row r="491" spans="1:14" ht="15">
      <c r="A491" s="27"/>
      <c r="B491" s="27"/>
      <c r="C491" s="28"/>
      <c r="D491" s="27"/>
      <c r="E491" s="90"/>
      <c r="F491" s="90"/>
      <c r="G491" s="90"/>
      <c r="H491" s="90"/>
      <c r="I491" s="90"/>
      <c r="J491" s="90"/>
      <c r="K491" s="2"/>
      <c r="L491" s="2"/>
      <c r="M491" s="2"/>
      <c r="N491" s="2"/>
    </row>
    <row r="492" spans="1:14" ht="15">
      <c r="A492" s="27"/>
      <c r="B492" s="27"/>
      <c r="C492" s="28"/>
      <c r="D492" s="27"/>
      <c r="E492" s="90"/>
      <c r="F492" s="90"/>
      <c r="G492" s="90"/>
      <c r="H492" s="90"/>
      <c r="I492" s="90"/>
      <c r="J492" s="90"/>
      <c r="K492" s="2"/>
      <c r="L492" s="2"/>
      <c r="M492" s="2"/>
      <c r="N492" s="2"/>
    </row>
    <row r="493" spans="1:14" ht="15">
      <c r="A493" s="2"/>
      <c r="B493" s="2"/>
      <c r="C493" s="22"/>
      <c r="D493" s="2"/>
      <c r="E493" s="26"/>
      <c r="F493" s="26"/>
      <c r="G493" s="26"/>
      <c r="H493" s="26"/>
      <c r="I493" s="26"/>
      <c r="J493" s="26"/>
      <c r="K493" s="2"/>
      <c r="L493" s="2"/>
      <c r="M493" s="2"/>
      <c r="N493" s="2"/>
    </row>
    <row r="494" spans="1:14" ht="15">
      <c r="A494" s="2"/>
      <c r="B494" s="2"/>
      <c r="C494" s="22"/>
      <c r="D494" s="2"/>
      <c r="E494" s="26" t="s">
        <v>274</v>
      </c>
      <c r="F494" s="26" t="s">
        <v>275</v>
      </c>
      <c r="G494" s="26" t="s">
        <v>276</v>
      </c>
      <c r="H494" s="26" t="s">
        <v>277</v>
      </c>
      <c r="I494" s="26" t="s">
        <v>278</v>
      </c>
      <c r="J494" s="26"/>
      <c r="K494" s="2" t="s">
        <v>279</v>
      </c>
      <c r="L494" s="2"/>
      <c r="M494" s="2"/>
      <c r="N494" s="2"/>
    </row>
    <row r="495" spans="1:14" ht="15.75">
      <c r="A495" s="2"/>
      <c r="B495" s="2"/>
      <c r="C495" s="20" t="s">
        <v>284</v>
      </c>
      <c r="D495" s="2"/>
      <c r="E495" s="84" t="s">
        <v>509</v>
      </c>
      <c r="F495" s="84" t="s">
        <v>506</v>
      </c>
      <c r="G495" s="84" t="s">
        <v>506</v>
      </c>
      <c r="H495" s="84" t="s">
        <v>514</v>
      </c>
      <c r="I495" s="84" t="s">
        <v>512</v>
      </c>
      <c r="J495" s="26"/>
      <c r="K495" s="2">
        <v>4</v>
      </c>
      <c r="L495" s="2"/>
      <c r="M495" s="2"/>
      <c r="N495" s="2"/>
    </row>
    <row r="496" spans="1:14" ht="15.75">
      <c r="A496" s="2"/>
      <c r="B496" s="2"/>
      <c r="C496" s="20" t="s">
        <v>281</v>
      </c>
      <c r="D496" s="2"/>
      <c r="E496" s="84" t="s">
        <v>506</v>
      </c>
      <c r="F496" s="84" t="s">
        <v>500</v>
      </c>
      <c r="G496" s="84" t="s">
        <v>506</v>
      </c>
      <c r="H496" s="84"/>
      <c r="I496" s="84"/>
      <c r="J496" s="26"/>
      <c r="K496" s="2">
        <v>3</v>
      </c>
      <c r="L496" s="2"/>
      <c r="M496" s="2"/>
      <c r="N496" s="2"/>
    </row>
    <row r="497" spans="1:14" ht="15.75">
      <c r="A497" s="2"/>
      <c r="B497" s="2"/>
      <c r="C497" s="20" t="s">
        <v>282</v>
      </c>
      <c r="D497" s="2"/>
      <c r="E497" s="84" t="s">
        <v>504</v>
      </c>
      <c r="F497" s="84" t="s">
        <v>503</v>
      </c>
      <c r="G497" s="84" t="s">
        <v>500</v>
      </c>
      <c r="H497" s="84"/>
      <c r="I497" s="84"/>
      <c r="J497" s="26"/>
      <c r="K497" s="2">
        <v>2</v>
      </c>
      <c r="L497" s="2"/>
      <c r="M497" s="2"/>
      <c r="N497" s="2"/>
    </row>
    <row r="498" spans="1:14" ht="15.75">
      <c r="A498" s="2"/>
      <c r="B498" s="2"/>
      <c r="C498" s="20" t="s">
        <v>286</v>
      </c>
      <c r="D498" s="2"/>
      <c r="E498" s="84" t="s">
        <v>525</v>
      </c>
      <c r="F498" s="84" t="s">
        <v>512</v>
      </c>
      <c r="G498" s="84" t="s">
        <v>507</v>
      </c>
      <c r="H498" s="84" t="s">
        <v>509</v>
      </c>
      <c r="I498" s="84" t="s">
        <v>507</v>
      </c>
      <c r="J498" s="26"/>
      <c r="K498" s="2">
        <v>1</v>
      </c>
      <c r="L498" s="2"/>
      <c r="M498" s="2"/>
      <c r="N498" s="2"/>
    </row>
    <row r="499" spans="1:14" ht="15.75">
      <c r="A499" s="2"/>
      <c r="B499" s="2"/>
      <c r="C499" s="20" t="s">
        <v>288</v>
      </c>
      <c r="D499" s="2"/>
      <c r="E499" s="84" t="s">
        <v>501</v>
      </c>
      <c r="F499" s="84" t="s">
        <v>501</v>
      </c>
      <c r="G499" s="84" t="s">
        <v>537</v>
      </c>
      <c r="H499" s="84" t="s">
        <v>500</v>
      </c>
      <c r="I499" s="84"/>
      <c r="J499" s="26"/>
      <c r="K499" s="2">
        <v>4</v>
      </c>
      <c r="L499" s="2"/>
      <c r="M499" s="2"/>
      <c r="N499" s="2"/>
    </row>
    <row r="500" spans="1:14" ht="15.75">
      <c r="A500" s="2"/>
      <c r="B500" s="2"/>
      <c r="C500" s="20" t="s">
        <v>289</v>
      </c>
      <c r="D500" s="2"/>
      <c r="E500" s="84" t="s">
        <v>761</v>
      </c>
      <c r="F500" s="84" t="s">
        <v>497</v>
      </c>
      <c r="G500" s="84" t="s">
        <v>503</v>
      </c>
      <c r="H500" s="84" t="s">
        <v>500</v>
      </c>
      <c r="I500" s="84"/>
      <c r="J500" s="26"/>
      <c r="K500" s="2">
        <v>2</v>
      </c>
      <c r="L500" s="2"/>
      <c r="M500" s="2"/>
      <c r="N500" s="2"/>
    </row>
    <row r="501" spans="1:14" ht="15">
      <c r="A501" s="2"/>
      <c r="B501" s="2"/>
      <c r="C501" s="2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">
      <c r="A502" s="2"/>
      <c r="B502" s="2"/>
      <c r="C502" s="2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">
      <c r="A503" s="2"/>
      <c r="B503" s="2"/>
      <c r="C503" s="2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">
      <c r="A504" s="2"/>
      <c r="B504" s="2"/>
      <c r="C504" s="2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">
      <c r="A505" s="2"/>
      <c r="B505" s="2"/>
      <c r="C505" s="2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">
      <c r="A506" s="2"/>
      <c r="B506" s="2"/>
      <c r="C506" s="2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.75" thickBot="1">
      <c r="A507" s="2"/>
      <c r="B507" s="2"/>
      <c r="C507" s="22"/>
      <c r="D507" s="2"/>
      <c r="E507" s="2"/>
      <c r="F507" s="2"/>
      <c r="G507" s="2"/>
      <c r="H507" s="2"/>
      <c r="I507" s="2"/>
      <c r="J507" s="2"/>
      <c r="K507" s="21"/>
      <c r="L507" s="21"/>
      <c r="M507" s="21"/>
      <c r="N507" s="2"/>
    </row>
    <row r="508" spans="1:14" ht="15.75">
      <c r="A508" s="2"/>
      <c r="B508" s="2"/>
      <c r="C508" s="22"/>
      <c r="D508" s="2"/>
      <c r="E508" s="2"/>
      <c r="F508" s="2"/>
      <c r="G508" s="2"/>
      <c r="H508" s="2"/>
      <c r="I508" s="2"/>
      <c r="J508" s="2"/>
      <c r="K508" s="4" t="s">
        <v>279</v>
      </c>
      <c r="L508" s="2"/>
      <c r="M508" s="2"/>
      <c r="N508" s="2"/>
    </row>
    <row r="509" spans="1:14" ht="15">
      <c r="A509" s="2"/>
      <c r="B509" s="2"/>
      <c r="C509" s="2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.75" thickBot="1">
      <c r="A510" s="2"/>
      <c r="B510" s="2"/>
      <c r="C510" s="2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.75">
      <c r="A511" s="2"/>
      <c r="B511" s="2"/>
      <c r="C511" s="22"/>
      <c r="D511" s="2"/>
      <c r="E511" s="2"/>
      <c r="F511" s="2"/>
      <c r="G511" s="2"/>
      <c r="H511" s="2"/>
      <c r="I511" s="2"/>
      <c r="J511" s="2"/>
      <c r="K511" s="2"/>
      <c r="L511" s="29" t="s">
        <v>391</v>
      </c>
      <c r="M511" s="3"/>
      <c r="N511" s="30" t="s">
        <v>390</v>
      </c>
    </row>
    <row r="512" spans="1:14" ht="16.5" thickBot="1">
      <c r="A512" s="2"/>
      <c r="B512" s="4" t="s">
        <v>271</v>
      </c>
      <c r="C512" s="20"/>
      <c r="D512" s="2"/>
      <c r="E512" s="2"/>
      <c r="F512" s="2"/>
      <c r="G512" s="2"/>
      <c r="H512" s="2"/>
      <c r="I512" s="2"/>
      <c r="J512" s="2"/>
      <c r="K512" s="2"/>
      <c r="L512" s="5">
        <v>39424</v>
      </c>
      <c r="M512" s="6"/>
      <c r="N512" s="31" t="s">
        <v>353</v>
      </c>
    </row>
    <row r="513" spans="1:14" ht="15">
      <c r="A513" s="2"/>
      <c r="B513" s="2"/>
      <c r="C513" s="2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">
      <c r="A514" s="2"/>
      <c r="B514" s="2"/>
      <c r="C514" s="2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6.5" thickBot="1">
      <c r="A515" s="7" t="s">
        <v>400</v>
      </c>
      <c r="B515" s="8"/>
      <c r="C515" s="26"/>
      <c r="D515" s="8"/>
      <c r="E515" s="8">
        <v>1</v>
      </c>
      <c r="F515" s="8">
        <v>2</v>
      </c>
      <c r="G515" s="8">
        <v>3</v>
      </c>
      <c r="H515" s="8">
        <v>4</v>
      </c>
      <c r="I515" s="9" t="s">
        <v>272</v>
      </c>
      <c r="J515" s="9" t="s">
        <v>273</v>
      </c>
      <c r="K515" s="9"/>
      <c r="L515" s="9"/>
      <c r="M515" s="8"/>
      <c r="N515" s="8"/>
    </row>
    <row r="516" spans="1:14" ht="15">
      <c r="A516" s="10">
        <v>1</v>
      </c>
      <c r="B516" s="11" t="s">
        <v>66</v>
      </c>
      <c r="C516" s="23" t="s">
        <v>16</v>
      </c>
      <c r="D516" s="12" t="s">
        <v>298</v>
      </c>
      <c r="E516" s="78"/>
      <c r="F516" s="79" t="s">
        <v>496</v>
      </c>
      <c r="G516" s="79" t="s">
        <v>494</v>
      </c>
      <c r="H516" s="80" t="s">
        <v>496</v>
      </c>
      <c r="I516" s="81" t="s">
        <v>288</v>
      </c>
      <c r="J516" s="80" t="s">
        <v>376</v>
      </c>
      <c r="K516" s="2"/>
      <c r="L516" s="2"/>
      <c r="M516" s="2"/>
      <c r="N516" s="2"/>
    </row>
    <row r="517" spans="1:14" ht="15">
      <c r="A517" s="13">
        <v>2</v>
      </c>
      <c r="B517" s="14" t="s">
        <v>134</v>
      </c>
      <c r="C517" s="24" t="s">
        <v>405</v>
      </c>
      <c r="D517" s="16" t="s">
        <v>292</v>
      </c>
      <c r="E517" s="82" t="s">
        <v>494</v>
      </c>
      <c r="F517" s="83"/>
      <c r="G517" s="84" t="s">
        <v>494</v>
      </c>
      <c r="H517" s="85" t="s">
        <v>286</v>
      </c>
      <c r="I517" s="82" t="s">
        <v>495</v>
      </c>
      <c r="J517" s="85" t="s">
        <v>375</v>
      </c>
      <c r="K517" s="2"/>
      <c r="L517" s="2"/>
      <c r="M517" s="2"/>
      <c r="N517" s="2"/>
    </row>
    <row r="518" spans="1:14" ht="15">
      <c r="A518" s="13">
        <v>3</v>
      </c>
      <c r="B518" s="14" t="s">
        <v>175</v>
      </c>
      <c r="C518" s="24" t="s">
        <v>174</v>
      </c>
      <c r="D518" s="16" t="s">
        <v>176</v>
      </c>
      <c r="E518" s="82" t="s">
        <v>496</v>
      </c>
      <c r="F518" s="84" t="s">
        <v>496</v>
      </c>
      <c r="G518" s="83"/>
      <c r="H518" s="85" t="s">
        <v>286</v>
      </c>
      <c r="I518" s="82" t="s">
        <v>496</v>
      </c>
      <c r="J518" s="85" t="s">
        <v>377</v>
      </c>
      <c r="K518" s="2"/>
      <c r="L518" s="2"/>
      <c r="M518" s="2"/>
      <c r="N518" s="2"/>
    </row>
    <row r="519" spans="1:14" ht="15.75" thickBot="1">
      <c r="A519" s="17">
        <v>4</v>
      </c>
      <c r="B519" s="18" t="s">
        <v>478</v>
      </c>
      <c r="C519" s="25" t="s">
        <v>479</v>
      </c>
      <c r="D519" s="19" t="s">
        <v>480</v>
      </c>
      <c r="E519" s="86" t="s">
        <v>494</v>
      </c>
      <c r="F519" s="87" t="s">
        <v>517</v>
      </c>
      <c r="G519" s="87" t="s">
        <v>517</v>
      </c>
      <c r="H519" s="88"/>
      <c r="I519" s="86" t="s">
        <v>494</v>
      </c>
      <c r="J519" s="89" t="s">
        <v>374</v>
      </c>
      <c r="K519" s="2"/>
      <c r="L519" s="2"/>
      <c r="M519" s="2"/>
      <c r="N519" s="2"/>
    </row>
    <row r="520" spans="1:14" ht="15">
      <c r="A520" s="27"/>
      <c r="B520" s="27"/>
      <c r="C520" s="28"/>
      <c r="D520" s="27"/>
      <c r="E520" s="90"/>
      <c r="F520" s="90"/>
      <c r="G520" s="90"/>
      <c r="H520" s="90"/>
      <c r="I520" s="90"/>
      <c r="J520" s="90"/>
      <c r="K520" s="2"/>
      <c r="L520" s="2"/>
      <c r="M520" s="2"/>
      <c r="N520" s="2"/>
    </row>
    <row r="521" spans="1:14" ht="15">
      <c r="A521" s="27"/>
      <c r="B521" s="27"/>
      <c r="C521" s="28"/>
      <c r="D521" s="27"/>
      <c r="E521" s="90"/>
      <c r="F521" s="90"/>
      <c r="G521" s="90"/>
      <c r="H521" s="90"/>
      <c r="I521" s="90"/>
      <c r="J521" s="90"/>
      <c r="K521" s="2"/>
      <c r="L521" s="2"/>
      <c r="M521" s="2"/>
      <c r="N521" s="2"/>
    </row>
    <row r="522" spans="1:14" ht="15">
      <c r="A522" s="27"/>
      <c r="B522" s="27"/>
      <c r="C522" s="28"/>
      <c r="D522" s="27"/>
      <c r="E522" s="90"/>
      <c r="F522" s="90"/>
      <c r="G522" s="90"/>
      <c r="H522" s="90"/>
      <c r="I522" s="90"/>
      <c r="J522" s="90"/>
      <c r="K522" s="2"/>
      <c r="L522" s="2"/>
      <c r="M522" s="2"/>
      <c r="N522" s="2"/>
    </row>
    <row r="523" spans="1:14" ht="15">
      <c r="A523" s="2"/>
      <c r="B523" s="2"/>
      <c r="C523" s="22"/>
      <c r="D523" s="2"/>
      <c r="E523" s="26"/>
      <c r="F523" s="26"/>
      <c r="G523" s="26"/>
      <c r="H523" s="26"/>
      <c r="I523" s="26"/>
      <c r="J523" s="26"/>
      <c r="K523" s="2"/>
      <c r="L523" s="2"/>
      <c r="M523" s="2"/>
      <c r="N523" s="2"/>
    </row>
    <row r="524" spans="1:14" ht="15">
      <c r="A524" s="2"/>
      <c r="B524" s="2"/>
      <c r="C524" s="22"/>
      <c r="D524" s="2"/>
      <c r="E524" s="26" t="s">
        <v>274</v>
      </c>
      <c r="F524" s="26" t="s">
        <v>275</v>
      </c>
      <c r="G524" s="26" t="s">
        <v>276</v>
      </c>
      <c r="H524" s="26" t="s">
        <v>277</v>
      </c>
      <c r="I524" s="26" t="s">
        <v>278</v>
      </c>
      <c r="J524" s="26"/>
      <c r="K524" s="2" t="s">
        <v>279</v>
      </c>
      <c r="L524" s="2"/>
      <c r="M524" s="2"/>
      <c r="N524" s="2"/>
    </row>
    <row r="525" spans="1:14" ht="15.75">
      <c r="A525" s="2"/>
      <c r="B525" s="2"/>
      <c r="C525" s="20" t="s">
        <v>284</v>
      </c>
      <c r="D525" s="2"/>
      <c r="E525" s="84" t="s">
        <v>500</v>
      </c>
      <c r="F525" s="84" t="s">
        <v>506</v>
      </c>
      <c r="G525" s="84" t="s">
        <v>503</v>
      </c>
      <c r="H525" s="84"/>
      <c r="I525" s="84"/>
      <c r="J525" s="26"/>
      <c r="K525" s="2">
        <v>4</v>
      </c>
      <c r="L525" s="2"/>
      <c r="M525" s="2"/>
      <c r="N525" s="2"/>
    </row>
    <row r="526" spans="1:14" ht="15.75">
      <c r="A526" s="2"/>
      <c r="B526" s="2"/>
      <c r="C526" s="20" t="s">
        <v>281</v>
      </c>
      <c r="D526" s="2"/>
      <c r="E526" s="84" t="s">
        <v>506</v>
      </c>
      <c r="F526" s="84" t="s">
        <v>501</v>
      </c>
      <c r="G526" s="84" t="s">
        <v>507</v>
      </c>
      <c r="H526" s="84" t="s">
        <v>509</v>
      </c>
      <c r="I526" s="84" t="s">
        <v>497</v>
      </c>
      <c r="J526" s="26"/>
      <c r="K526" s="2">
        <v>3</v>
      </c>
      <c r="L526" s="2"/>
      <c r="M526" s="2"/>
      <c r="N526" s="2"/>
    </row>
    <row r="527" spans="1:14" ht="15.75">
      <c r="A527" s="2"/>
      <c r="B527" s="2"/>
      <c r="C527" s="20" t="s">
        <v>282</v>
      </c>
      <c r="D527" s="2"/>
      <c r="E527" s="84" t="s">
        <v>502</v>
      </c>
      <c r="F527" s="84" t="s">
        <v>497</v>
      </c>
      <c r="G527" s="84" t="s">
        <v>497</v>
      </c>
      <c r="H527" s="84"/>
      <c r="I527" s="84"/>
      <c r="J527" s="26"/>
      <c r="K527" s="2">
        <v>2</v>
      </c>
      <c r="L527" s="2"/>
      <c r="M527" s="2"/>
      <c r="N527" s="2"/>
    </row>
    <row r="528" spans="1:14" ht="15.75">
      <c r="A528" s="2"/>
      <c r="B528" s="2"/>
      <c r="C528" s="20" t="s">
        <v>286</v>
      </c>
      <c r="D528" s="2"/>
      <c r="E528" s="84" t="s">
        <v>506</v>
      </c>
      <c r="F528" s="84" t="s">
        <v>526</v>
      </c>
      <c r="G528" s="84" t="s">
        <v>506</v>
      </c>
      <c r="H528" s="84"/>
      <c r="I528" s="84"/>
      <c r="J528" s="26"/>
      <c r="K528" s="2">
        <v>1</v>
      </c>
      <c r="L528" s="2"/>
      <c r="M528" s="2"/>
      <c r="N528" s="2"/>
    </row>
    <row r="529" spans="1:14" ht="15.75">
      <c r="A529" s="2"/>
      <c r="B529" s="2"/>
      <c r="C529" s="20" t="s">
        <v>288</v>
      </c>
      <c r="D529" s="2"/>
      <c r="E529" s="84" t="s">
        <v>760</v>
      </c>
      <c r="F529" s="84" t="s">
        <v>528</v>
      </c>
      <c r="G529" s="84" t="s">
        <v>523</v>
      </c>
      <c r="H529" s="84"/>
      <c r="I529" s="84"/>
      <c r="J529" s="26"/>
      <c r="K529" s="2">
        <v>4</v>
      </c>
      <c r="L529" s="2"/>
      <c r="M529" s="2"/>
      <c r="N529" s="2"/>
    </row>
    <row r="530" spans="1:14" ht="15.75">
      <c r="A530" s="2"/>
      <c r="B530" s="2"/>
      <c r="C530" s="20" t="s">
        <v>289</v>
      </c>
      <c r="D530" s="2"/>
      <c r="E530" s="84" t="s">
        <v>512</v>
      </c>
      <c r="F530" s="84" t="s">
        <v>526</v>
      </c>
      <c r="G530" s="84" t="s">
        <v>497</v>
      </c>
      <c r="H530" s="84" t="s">
        <v>497</v>
      </c>
      <c r="I530" s="84" t="s">
        <v>497</v>
      </c>
      <c r="J530" s="26"/>
      <c r="K530" s="2">
        <v>2</v>
      </c>
      <c r="L530" s="2"/>
      <c r="M530" s="2"/>
      <c r="N530" s="2"/>
    </row>
    <row r="531" spans="1:14" ht="15">
      <c r="A531" s="2"/>
      <c r="B531" s="2"/>
      <c r="C531" s="22"/>
      <c r="D531" s="2"/>
      <c r="E531" s="26"/>
      <c r="F531" s="26"/>
      <c r="G531" s="26"/>
      <c r="H531" s="26"/>
      <c r="I531" s="26"/>
      <c r="J531" s="26"/>
      <c r="K531" s="2"/>
      <c r="L531" s="2"/>
      <c r="M531" s="2"/>
      <c r="N531" s="2"/>
    </row>
    <row r="532" spans="1:14" ht="15">
      <c r="A532" s="2"/>
      <c r="B532" s="2"/>
      <c r="C532" s="2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">
      <c r="A533" s="2"/>
      <c r="B533" s="2"/>
      <c r="C533" s="2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">
      <c r="A534" s="2"/>
      <c r="B534" s="2"/>
      <c r="C534" s="2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">
      <c r="A535" s="2"/>
      <c r="B535" s="2"/>
      <c r="C535" s="2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">
      <c r="A536" s="2"/>
      <c r="B536" s="2"/>
      <c r="C536" s="2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.75" thickBot="1">
      <c r="A537" s="2"/>
      <c r="B537" s="2"/>
      <c r="C537" s="22"/>
      <c r="D537" s="2"/>
      <c r="E537" s="2"/>
      <c r="F537" s="2"/>
      <c r="G537" s="2"/>
      <c r="H537" s="2"/>
      <c r="I537" s="2"/>
      <c r="J537" s="2"/>
      <c r="K537" s="21"/>
      <c r="L537" s="21"/>
      <c r="M537" s="21"/>
      <c r="N537" s="2"/>
    </row>
    <row r="538" spans="1:14" ht="15.75">
      <c r="A538" s="2"/>
      <c r="B538" s="2"/>
      <c r="C538" s="22"/>
      <c r="D538" s="2"/>
      <c r="E538" s="2"/>
      <c r="F538" s="2"/>
      <c r="G538" s="2"/>
      <c r="H538" s="2"/>
      <c r="I538" s="2"/>
      <c r="J538" s="2"/>
      <c r="K538" s="4" t="s">
        <v>279</v>
      </c>
      <c r="L538" s="2"/>
      <c r="M538" s="2"/>
      <c r="N538" s="2"/>
    </row>
    <row r="539" spans="1:14" ht="15">
      <c r="A539" s="2"/>
      <c r="B539" s="2"/>
      <c r="C539" s="2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">
      <c r="A540" s="2"/>
      <c r="B540" s="2"/>
      <c r="C540" s="2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70"/>
  <sheetViews>
    <sheetView zoomScalePageLayoutView="0" workbookViewId="0" topLeftCell="A1">
      <selection activeCell="J249" sqref="J249"/>
    </sheetView>
  </sheetViews>
  <sheetFormatPr defaultColWidth="9.140625" defaultRowHeight="12.75"/>
  <cols>
    <col min="1" max="1" width="3.7109375" style="0" customWidth="1"/>
    <col min="2" max="2" width="16.140625" style="0" bestFit="1" customWidth="1"/>
    <col min="3" max="3" width="13.140625" style="0" bestFit="1" customWidth="1"/>
    <col min="4" max="4" width="20.421875" style="0" bestFit="1" customWidth="1"/>
    <col min="11" max="11" width="1.57421875" style="37" customWidth="1"/>
    <col min="12" max="12" width="11.421875" style="0" bestFit="1" customWidth="1"/>
    <col min="13" max="13" width="2.00390625" style="0" customWidth="1"/>
  </cols>
  <sheetData>
    <row r="1" spans="1:14" ht="15.75">
      <c r="A1" s="15">
        <v>1</v>
      </c>
      <c r="B1" s="32" t="s">
        <v>408</v>
      </c>
      <c r="C1" s="33" t="s">
        <v>188</v>
      </c>
      <c r="D1" s="33" t="s">
        <v>423</v>
      </c>
      <c r="E1" s="2"/>
      <c r="F1" s="2"/>
      <c r="G1" s="2"/>
      <c r="H1" s="2"/>
      <c r="I1" s="2"/>
      <c r="J1" s="2"/>
      <c r="K1" s="8"/>
      <c r="L1" s="29" t="s">
        <v>391</v>
      </c>
      <c r="M1" s="3"/>
      <c r="N1" s="30" t="s">
        <v>421</v>
      </c>
    </row>
    <row r="2" spans="1:22" ht="16.5" thickBot="1">
      <c r="A2" s="2"/>
      <c r="B2" s="8"/>
      <c r="C2" s="2"/>
      <c r="D2" s="34"/>
      <c r="E2" s="33" t="s">
        <v>175</v>
      </c>
      <c r="F2" s="33" t="s">
        <v>178</v>
      </c>
      <c r="G2" s="33"/>
      <c r="H2" s="2"/>
      <c r="I2" s="2"/>
      <c r="J2" s="2"/>
      <c r="K2" s="8"/>
      <c r="L2" s="5">
        <v>39424</v>
      </c>
      <c r="M2" s="6"/>
      <c r="N2" s="31" t="s">
        <v>384</v>
      </c>
      <c r="O2" t="s">
        <v>8</v>
      </c>
      <c r="P2" t="s">
        <v>181</v>
      </c>
      <c r="Q2" t="s">
        <v>180</v>
      </c>
      <c r="T2">
        <v>12</v>
      </c>
      <c r="U2">
        <v>8</v>
      </c>
      <c r="V2" t="s">
        <v>182</v>
      </c>
    </row>
    <row r="3" spans="1:22" ht="15">
      <c r="A3" s="15">
        <v>2</v>
      </c>
      <c r="B3" s="32" t="s">
        <v>175</v>
      </c>
      <c r="C3" s="33" t="s">
        <v>178</v>
      </c>
      <c r="D3" s="35" t="s">
        <v>176</v>
      </c>
      <c r="E3" s="2"/>
      <c r="F3" s="22" t="s">
        <v>606</v>
      </c>
      <c r="G3" s="34"/>
      <c r="H3" s="2"/>
      <c r="I3" s="2"/>
      <c r="J3" s="2"/>
      <c r="K3" s="8"/>
      <c r="L3" s="2"/>
      <c r="M3" s="2"/>
      <c r="N3" s="2"/>
      <c r="O3" t="s">
        <v>6</v>
      </c>
      <c r="P3" t="s">
        <v>7</v>
      </c>
      <c r="Q3" t="s">
        <v>5</v>
      </c>
      <c r="R3">
        <v>12</v>
      </c>
      <c r="S3">
        <v>8</v>
      </c>
      <c r="T3">
        <v>12</v>
      </c>
      <c r="U3">
        <v>8</v>
      </c>
      <c r="V3" t="s">
        <v>21</v>
      </c>
    </row>
    <row r="4" spans="1:25" ht="15">
      <c r="A4" s="2"/>
      <c r="B4" s="8"/>
      <c r="C4" s="2"/>
      <c r="D4" s="2"/>
      <c r="E4" s="2"/>
      <c r="F4" s="2"/>
      <c r="G4" s="34"/>
      <c r="H4" s="33" t="s">
        <v>168</v>
      </c>
      <c r="I4" s="33" t="s">
        <v>123</v>
      </c>
      <c r="J4" s="33"/>
      <c r="K4" s="8"/>
      <c r="L4" s="2"/>
      <c r="M4" s="2"/>
      <c r="N4" s="2"/>
      <c r="O4" t="s">
        <v>158</v>
      </c>
      <c r="P4" t="s">
        <v>9</v>
      </c>
      <c r="Q4" t="s">
        <v>5</v>
      </c>
      <c r="R4">
        <v>12</v>
      </c>
      <c r="S4">
        <v>8</v>
      </c>
      <c r="T4">
        <v>12</v>
      </c>
      <c r="U4">
        <v>8</v>
      </c>
      <c r="V4" t="s">
        <v>159</v>
      </c>
      <c r="Y4">
        <v>5</v>
      </c>
    </row>
    <row r="5" spans="1:22" ht="15">
      <c r="A5" s="15">
        <v>3</v>
      </c>
      <c r="B5" s="32" t="s">
        <v>416</v>
      </c>
      <c r="C5" s="33" t="s">
        <v>200</v>
      </c>
      <c r="D5" s="33" t="s">
        <v>198</v>
      </c>
      <c r="E5" s="2"/>
      <c r="F5" s="2"/>
      <c r="G5" s="34"/>
      <c r="H5" s="2"/>
      <c r="I5" s="2" t="s">
        <v>614</v>
      </c>
      <c r="J5" s="34"/>
      <c r="K5" s="8"/>
      <c r="L5" s="2"/>
      <c r="M5" s="2"/>
      <c r="N5" s="2"/>
      <c r="O5" t="s">
        <v>160</v>
      </c>
      <c r="P5" t="s">
        <v>9</v>
      </c>
      <c r="Q5" t="s">
        <v>5</v>
      </c>
      <c r="T5">
        <v>12</v>
      </c>
      <c r="U5">
        <v>8</v>
      </c>
      <c r="V5" t="s">
        <v>161</v>
      </c>
    </row>
    <row r="6" spans="1:22" ht="15">
      <c r="A6" s="2"/>
      <c r="B6" s="8"/>
      <c r="C6" s="2"/>
      <c r="D6" s="34"/>
      <c r="E6" s="33" t="s">
        <v>168</v>
      </c>
      <c r="F6" s="33" t="s">
        <v>123</v>
      </c>
      <c r="G6" s="35"/>
      <c r="H6" s="2"/>
      <c r="I6" s="2"/>
      <c r="J6" s="34"/>
      <c r="K6" s="8"/>
      <c r="L6" s="2"/>
      <c r="M6" s="2"/>
      <c r="N6" s="2"/>
      <c r="O6" t="s">
        <v>141</v>
      </c>
      <c r="P6" t="s">
        <v>123</v>
      </c>
      <c r="Q6" t="s">
        <v>116</v>
      </c>
      <c r="R6">
        <v>12</v>
      </c>
      <c r="S6">
        <v>8</v>
      </c>
      <c r="T6">
        <v>12</v>
      </c>
      <c r="U6">
        <v>8</v>
      </c>
      <c r="V6" t="s">
        <v>169</v>
      </c>
    </row>
    <row r="7" spans="1:22" ht="15">
      <c r="A7" s="15">
        <v>4</v>
      </c>
      <c r="B7" s="32" t="s">
        <v>168</v>
      </c>
      <c r="C7" s="33" t="s">
        <v>123</v>
      </c>
      <c r="D7" s="35" t="s">
        <v>116</v>
      </c>
      <c r="E7" s="2"/>
      <c r="F7" s="22" t="s">
        <v>607</v>
      </c>
      <c r="G7" s="2"/>
      <c r="H7" s="2"/>
      <c r="I7" s="2"/>
      <c r="J7" s="34"/>
      <c r="K7" s="8"/>
      <c r="L7" s="2"/>
      <c r="M7" s="2"/>
      <c r="N7" s="2"/>
      <c r="O7" t="s">
        <v>255</v>
      </c>
      <c r="P7" t="s">
        <v>235</v>
      </c>
      <c r="Q7" t="s">
        <v>127</v>
      </c>
      <c r="T7">
        <v>12</v>
      </c>
      <c r="U7">
        <v>8</v>
      </c>
      <c r="V7" t="s">
        <v>418</v>
      </c>
    </row>
    <row r="8" spans="1:22" ht="15">
      <c r="A8" s="2"/>
      <c r="B8" s="8"/>
      <c r="C8" s="2"/>
      <c r="D8" s="2"/>
      <c r="E8" s="2"/>
      <c r="F8" s="2"/>
      <c r="G8" s="2"/>
      <c r="H8" s="2"/>
      <c r="I8" s="2"/>
      <c r="J8" s="34"/>
      <c r="K8" s="51"/>
      <c r="L8" s="33" t="s">
        <v>626</v>
      </c>
      <c r="M8" s="33"/>
      <c r="N8" s="2"/>
      <c r="O8" t="s">
        <v>253</v>
      </c>
      <c r="P8" t="s">
        <v>254</v>
      </c>
      <c r="Q8" t="s">
        <v>127</v>
      </c>
      <c r="T8">
        <v>12</v>
      </c>
      <c r="U8">
        <v>8</v>
      </c>
      <c r="V8" t="s">
        <v>417</v>
      </c>
    </row>
    <row r="9" spans="1:25" ht="15">
      <c r="A9" s="15">
        <v>5</v>
      </c>
      <c r="B9" s="32" t="s">
        <v>181</v>
      </c>
      <c r="C9" s="33" t="s">
        <v>179</v>
      </c>
      <c r="D9" s="33" t="s">
        <v>180</v>
      </c>
      <c r="E9" s="2"/>
      <c r="F9" s="2"/>
      <c r="G9" s="2"/>
      <c r="H9" s="2"/>
      <c r="I9" s="2"/>
      <c r="J9" s="34"/>
      <c r="K9" s="8"/>
      <c r="L9" s="2" t="s">
        <v>627</v>
      </c>
      <c r="M9" s="2"/>
      <c r="N9" s="40"/>
      <c r="O9" t="s">
        <v>239</v>
      </c>
      <c r="P9" t="s">
        <v>237</v>
      </c>
      <c r="Q9" t="s">
        <v>127</v>
      </c>
      <c r="R9">
        <v>12</v>
      </c>
      <c r="S9">
        <v>8</v>
      </c>
      <c r="T9">
        <v>12</v>
      </c>
      <c r="U9">
        <v>8</v>
      </c>
      <c r="V9" t="s">
        <v>241</v>
      </c>
      <c r="Y9">
        <v>4</v>
      </c>
    </row>
    <row r="10" spans="1:25" ht="15">
      <c r="A10" s="2"/>
      <c r="B10" s="8"/>
      <c r="C10" s="2"/>
      <c r="D10" s="34"/>
      <c r="E10" s="33" t="s">
        <v>181</v>
      </c>
      <c r="F10" s="33" t="s">
        <v>179</v>
      </c>
      <c r="G10" s="33"/>
      <c r="H10" s="2"/>
      <c r="I10" s="2"/>
      <c r="J10" s="34"/>
      <c r="K10" s="8"/>
      <c r="L10" s="2"/>
      <c r="M10" s="2"/>
      <c r="N10" s="40"/>
      <c r="O10" t="s">
        <v>243</v>
      </c>
      <c r="P10" t="s">
        <v>244</v>
      </c>
      <c r="Q10" t="s">
        <v>127</v>
      </c>
      <c r="T10">
        <v>12</v>
      </c>
      <c r="U10">
        <v>8</v>
      </c>
      <c r="V10" t="s">
        <v>245</v>
      </c>
      <c r="Y10">
        <v>2</v>
      </c>
    </row>
    <row r="11" spans="1:25" ht="15">
      <c r="A11" s="15">
        <v>6</v>
      </c>
      <c r="B11" s="32" t="s">
        <v>206</v>
      </c>
      <c r="C11" s="33" t="s">
        <v>208</v>
      </c>
      <c r="D11" s="35" t="s">
        <v>292</v>
      </c>
      <c r="E11" s="2"/>
      <c r="F11" s="2" t="s">
        <v>608</v>
      </c>
      <c r="G11" s="34"/>
      <c r="H11" s="2"/>
      <c r="I11" s="2"/>
      <c r="J11" s="34"/>
      <c r="K11" s="8"/>
      <c r="L11" s="2"/>
      <c r="M11" s="2"/>
      <c r="N11" s="40"/>
      <c r="O11" t="s">
        <v>252</v>
      </c>
      <c r="P11" t="s">
        <v>251</v>
      </c>
      <c r="Q11" t="s">
        <v>127</v>
      </c>
      <c r="T11">
        <v>12</v>
      </c>
      <c r="U11">
        <v>8</v>
      </c>
      <c r="V11" t="s">
        <v>419</v>
      </c>
      <c r="Y11">
        <v>3</v>
      </c>
    </row>
    <row r="12" spans="1:25" ht="15">
      <c r="A12" s="2"/>
      <c r="B12" s="8"/>
      <c r="C12" s="2"/>
      <c r="D12" s="2"/>
      <c r="E12" s="2"/>
      <c r="F12" s="2"/>
      <c r="G12" s="34"/>
      <c r="H12" s="33" t="s">
        <v>181</v>
      </c>
      <c r="I12" s="33" t="s">
        <v>179</v>
      </c>
      <c r="J12" s="35"/>
      <c r="K12" s="8"/>
      <c r="L12" s="2"/>
      <c r="M12" s="2"/>
      <c r="N12" s="40"/>
      <c r="O12" t="s">
        <v>126</v>
      </c>
      <c r="P12" t="s">
        <v>408</v>
      </c>
      <c r="Q12" t="s">
        <v>127</v>
      </c>
      <c r="T12">
        <v>12</v>
      </c>
      <c r="U12">
        <v>8</v>
      </c>
      <c r="V12" t="s">
        <v>128</v>
      </c>
      <c r="Y12">
        <v>1</v>
      </c>
    </row>
    <row r="13" spans="1:22" ht="15">
      <c r="A13" s="15">
        <v>7</v>
      </c>
      <c r="B13" s="32" t="s">
        <v>45</v>
      </c>
      <c r="C13" s="33" t="s">
        <v>47</v>
      </c>
      <c r="D13" s="33" t="s">
        <v>596</v>
      </c>
      <c r="E13" s="2"/>
      <c r="F13" s="2"/>
      <c r="G13" s="34"/>
      <c r="H13" s="2"/>
      <c r="I13" s="22" t="s">
        <v>615</v>
      </c>
      <c r="J13" s="2"/>
      <c r="K13" s="8"/>
      <c r="L13" s="2"/>
      <c r="M13" s="2"/>
      <c r="N13" s="40"/>
      <c r="O13" t="s">
        <v>174</v>
      </c>
      <c r="P13" t="s">
        <v>175</v>
      </c>
      <c r="Q13" t="s">
        <v>176</v>
      </c>
      <c r="R13">
        <v>12</v>
      </c>
      <c r="S13">
        <v>8</v>
      </c>
      <c r="T13">
        <v>12</v>
      </c>
      <c r="U13">
        <v>8</v>
      </c>
      <c r="V13" t="s">
        <v>177</v>
      </c>
    </row>
    <row r="14" spans="1:25" ht="15">
      <c r="A14" s="2"/>
      <c r="B14" s="8"/>
      <c r="C14" s="2"/>
      <c r="D14" s="34"/>
      <c r="E14" s="33" t="s">
        <v>45</v>
      </c>
      <c r="F14" s="36" t="s">
        <v>47</v>
      </c>
      <c r="G14" s="35"/>
      <c r="H14" s="2"/>
      <c r="I14" s="2"/>
      <c r="J14" s="2"/>
      <c r="K14" s="8"/>
      <c r="L14" s="2"/>
      <c r="M14" s="2"/>
      <c r="N14" s="40"/>
      <c r="O14" t="s">
        <v>35</v>
      </c>
      <c r="P14" t="s">
        <v>49</v>
      </c>
      <c r="Q14" t="s">
        <v>29</v>
      </c>
      <c r="T14">
        <v>12</v>
      </c>
      <c r="U14">
        <v>8</v>
      </c>
      <c r="V14" t="s">
        <v>256</v>
      </c>
      <c r="Y14">
        <v>7</v>
      </c>
    </row>
    <row r="15" spans="1:25" ht="15">
      <c r="A15" s="15">
        <v>8</v>
      </c>
      <c r="B15" s="32" t="s">
        <v>58</v>
      </c>
      <c r="C15" s="33" t="s">
        <v>55</v>
      </c>
      <c r="D15" s="35" t="s">
        <v>298</v>
      </c>
      <c r="E15" s="2"/>
      <c r="F15" s="2" t="s">
        <v>609</v>
      </c>
      <c r="G15" s="2"/>
      <c r="H15" s="2"/>
      <c r="I15" s="2"/>
      <c r="J15" s="2"/>
      <c r="K15" s="8"/>
      <c r="L15" s="2"/>
      <c r="M15" s="2"/>
      <c r="N15" s="40"/>
      <c r="O15" t="s">
        <v>59</v>
      </c>
      <c r="P15" t="s">
        <v>60</v>
      </c>
      <c r="Q15" t="s">
        <v>29</v>
      </c>
      <c r="T15">
        <v>12</v>
      </c>
      <c r="U15">
        <v>8</v>
      </c>
      <c r="V15" t="s">
        <v>61</v>
      </c>
      <c r="Y15">
        <v>8</v>
      </c>
    </row>
    <row r="16" spans="1:22" ht="15">
      <c r="A16" s="15">
        <v>9</v>
      </c>
      <c r="B16" s="32" t="s">
        <v>601</v>
      </c>
      <c r="C16" s="33" t="s">
        <v>214</v>
      </c>
      <c r="D16" s="33" t="s">
        <v>424</v>
      </c>
      <c r="E16" s="2"/>
      <c r="F16" s="2"/>
      <c r="G16" s="2"/>
      <c r="H16" s="2"/>
      <c r="I16" s="2"/>
      <c r="J16" s="2"/>
      <c r="K16" s="32"/>
      <c r="L16" s="33" t="s">
        <v>628</v>
      </c>
      <c r="M16" s="35"/>
      <c r="N16" s="40"/>
      <c r="O16" t="s">
        <v>54</v>
      </c>
      <c r="P16" t="s">
        <v>55</v>
      </c>
      <c r="Q16" t="s">
        <v>29</v>
      </c>
      <c r="T16">
        <v>12</v>
      </c>
      <c r="U16">
        <v>8</v>
      </c>
      <c r="V16" t="s">
        <v>56</v>
      </c>
    </row>
    <row r="17" spans="1:22" ht="15">
      <c r="A17" s="2"/>
      <c r="B17" s="8"/>
      <c r="C17" s="2"/>
      <c r="D17" s="34"/>
      <c r="E17" s="33" t="s">
        <v>251</v>
      </c>
      <c r="F17" s="33" t="s">
        <v>214</v>
      </c>
      <c r="G17" s="33"/>
      <c r="H17" s="2"/>
      <c r="I17" s="2"/>
      <c r="J17" s="2"/>
      <c r="K17" s="8"/>
      <c r="L17" s="2" t="s">
        <v>630</v>
      </c>
      <c r="M17" s="2"/>
      <c r="N17" s="40"/>
      <c r="O17" t="s">
        <v>59</v>
      </c>
      <c r="P17" t="s">
        <v>67</v>
      </c>
      <c r="Q17" t="s">
        <v>29</v>
      </c>
      <c r="T17">
        <v>12</v>
      </c>
      <c r="U17">
        <v>8</v>
      </c>
      <c r="V17" t="s">
        <v>420</v>
      </c>
    </row>
    <row r="18" spans="1:22" ht="15">
      <c r="A18" s="15">
        <v>10</v>
      </c>
      <c r="B18" s="32" t="s">
        <v>134</v>
      </c>
      <c r="C18" s="33" t="s">
        <v>7</v>
      </c>
      <c r="D18" s="35" t="s">
        <v>428</v>
      </c>
      <c r="E18" s="2"/>
      <c r="F18" s="2" t="s">
        <v>610</v>
      </c>
      <c r="G18" s="34"/>
      <c r="H18" s="2"/>
      <c r="I18" s="2"/>
      <c r="J18" s="2"/>
      <c r="K18" s="8"/>
      <c r="L18" s="2"/>
      <c r="M18" s="2"/>
      <c r="N18" s="40"/>
      <c r="P18" t="s">
        <v>195</v>
      </c>
      <c r="Q18" t="s">
        <v>191</v>
      </c>
      <c r="T18">
        <v>12</v>
      </c>
      <c r="U18">
        <v>8</v>
      </c>
      <c r="V18" t="s">
        <v>194</v>
      </c>
    </row>
    <row r="19" spans="1:22" ht="15">
      <c r="A19" s="2"/>
      <c r="B19" s="8"/>
      <c r="C19" s="2"/>
      <c r="D19" s="2"/>
      <c r="E19" s="2"/>
      <c r="F19" s="2"/>
      <c r="G19" s="34"/>
      <c r="H19" s="33" t="s">
        <v>251</v>
      </c>
      <c r="I19" s="33" t="s">
        <v>214</v>
      </c>
      <c r="J19" s="33"/>
      <c r="K19" s="8"/>
      <c r="L19" s="2"/>
      <c r="M19" s="2"/>
      <c r="N19" s="40"/>
      <c r="O19" t="s">
        <v>205</v>
      </c>
      <c r="P19" t="s">
        <v>206</v>
      </c>
      <c r="Q19" t="s">
        <v>12</v>
      </c>
      <c r="T19">
        <v>12</v>
      </c>
      <c r="U19">
        <v>8</v>
      </c>
      <c r="V19" t="s">
        <v>207</v>
      </c>
    </row>
    <row r="20" spans="1:25" ht="15">
      <c r="A20" s="15">
        <v>11</v>
      </c>
      <c r="B20" s="32" t="s">
        <v>63</v>
      </c>
      <c r="C20" s="33" t="s">
        <v>320</v>
      </c>
      <c r="D20" s="33" t="s">
        <v>298</v>
      </c>
      <c r="E20" s="2"/>
      <c r="F20" s="2"/>
      <c r="G20" s="34"/>
      <c r="H20" s="2"/>
      <c r="I20" s="2" t="s">
        <v>616</v>
      </c>
      <c r="J20" s="34"/>
      <c r="K20" s="8"/>
      <c r="L20" s="2"/>
      <c r="M20" s="2"/>
      <c r="N20" s="40"/>
      <c r="O20" t="s">
        <v>10</v>
      </c>
      <c r="P20" t="s">
        <v>11</v>
      </c>
      <c r="Q20" t="s">
        <v>12</v>
      </c>
      <c r="R20">
        <v>12</v>
      </c>
      <c r="T20">
        <v>12</v>
      </c>
      <c r="U20">
        <v>8</v>
      </c>
      <c r="V20" t="s">
        <v>259</v>
      </c>
      <c r="Y20">
        <v>6</v>
      </c>
    </row>
    <row r="21" spans="1:22" ht="15">
      <c r="A21" s="2"/>
      <c r="B21" s="8"/>
      <c r="C21" s="2"/>
      <c r="D21" s="34"/>
      <c r="E21" s="33" t="s">
        <v>63</v>
      </c>
      <c r="F21" s="33" t="s">
        <v>320</v>
      </c>
      <c r="G21" s="35"/>
      <c r="H21" s="2"/>
      <c r="I21" s="2"/>
      <c r="J21" s="34"/>
      <c r="K21" s="8"/>
      <c r="L21" s="2"/>
      <c r="M21" s="2"/>
      <c r="N21" s="40"/>
      <c r="O21" t="s">
        <v>70</v>
      </c>
      <c r="P21" t="s">
        <v>71</v>
      </c>
      <c r="Q21" t="s">
        <v>72</v>
      </c>
      <c r="R21">
        <v>12</v>
      </c>
      <c r="S21">
        <v>8</v>
      </c>
      <c r="T21">
        <v>12</v>
      </c>
      <c r="U21">
        <v>8</v>
      </c>
      <c r="V21" t="s">
        <v>73</v>
      </c>
    </row>
    <row r="22" spans="1:22" ht="15">
      <c r="A22" s="15">
        <v>12</v>
      </c>
      <c r="B22" s="32" t="s">
        <v>603</v>
      </c>
      <c r="C22" s="33" t="s">
        <v>604</v>
      </c>
      <c r="D22" s="35" t="s">
        <v>29</v>
      </c>
      <c r="E22" s="2"/>
      <c r="F22" s="22" t="s">
        <v>611</v>
      </c>
      <c r="G22" s="2"/>
      <c r="H22" s="2"/>
      <c r="I22" s="2"/>
      <c r="J22" s="34"/>
      <c r="K22" s="8"/>
      <c r="L22" s="2"/>
      <c r="M22" s="2"/>
      <c r="N22" s="40"/>
      <c r="O22" t="s">
        <v>196</v>
      </c>
      <c r="P22" t="s">
        <v>197</v>
      </c>
      <c r="Q22" t="s">
        <v>198</v>
      </c>
      <c r="T22">
        <v>12</v>
      </c>
      <c r="U22">
        <v>8</v>
      </c>
      <c r="V22" t="s">
        <v>199</v>
      </c>
    </row>
    <row r="23" spans="1:14" ht="15">
      <c r="A23" s="2"/>
      <c r="B23" s="8"/>
      <c r="C23" s="2"/>
      <c r="D23" s="2"/>
      <c r="E23" s="2"/>
      <c r="F23" s="2"/>
      <c r="G23" s="2"/>
      <c r="H23" s="2"/>
      <c r="I23" s="2"/>
      <c r="J23" s="34"/>
      <c r="K23" s="51"/>
      <c r="L23" s="33" t="s">
        <v>628</v>
      </c>
      <c r="M23" s="33"/>
      <c r="N23" s="40"/>
    </row>
    <row r="24" spans="1:14" ht="15">
      <c r="A24" s="15">
        <v>13</v>
      </c>
      <c r="B24" s="32" t="s">
        <v>51</v>
      </c>
      <c r="C24" s="33" t="s">
        <v>49</v>
      </c>
      <c r="D24" s="33" t="s">
        <v>298</v>
      </c>
      <c r="E24" s="2"/>
      <c r="F24" s="2"/>
      <c r="G24" s="2"/>
      <c r="H24" s="2"/>
      <c r="I24" s="2"/>
      <c r="J24" s="34"/>
      <c r="K24" s="8"/>
      <c r="L24" s="2" t="s">
        <v>629</v>
      </c>
      <c r="M24" s="2"/>
      <c r="N24" s="2"/>
    </row>
    <row r="25" spans="1:14" ht="15">
      <c r="A25" s="2"/>
      <c r="B25" s="8"/>
      <c r="C25" s="2"/>
      <c r="D25" s="34"/>
      <c r="E25" s="33" t="s">
        <v>51</v>
      </c>
      <c r="F25" s="33" t="s">
        <v>49</v>
      </c>
      <c r="G25" s="33"/>
      <c r="H25" s="2"/>
      <c r="I25" s="2"/>
      <c r="J25" s="34"/>
      <c r="K25" s="8"/>
      <c r="L25" s="2"/>
      <c r="M25" s="2"/>
      <c r="N25" s="2"/>
    </row>
    <row r="26" spans="1:14" ht="15">
      <c r="A26" s="15">
        <v>14</v>
      </c>
      <c r="B26" s="32" t="s">
        <v>605</v>
      </c>
      <c r="C26" s="33" t="s">
        <v>226</v>
      </c>
      <c r="D26" s="35" t="s">
        <v>426</v>
      </c>
      <c r="E26" s="2"/>
      <c r="F26" s="22" t="s">
        <v>612</v>
      </c>
      <c r="G26" s="34"/>
      <c r="H26" s="2"/>
      <c r="I26" s="2"/>
      <c r="J26" s="34"/>
      <c r="K26" s="8"/>
      <c r="L26" s="2"/>
      <c r="M26" s="2"/>
      <c r="N26" s="2"/>
    </row>
    <row r="27" spans="1:14" ht="15">
      <c r="A27" s="2"/>
      <c r="B27" s="8"/>
      <c r="C27" s="2"/>
      <c r="D27" s="2"/>
      <c r="E27" s="2"/>
      <c r="F27" s="2"/>
      <c r="G27" s="34"/>
      <c r="H27" s="33" t="s">
        <v>190</v>
      </c>
      <c r="I27" s="33" t="s">
        <v>195</v>
      </c>
      <c r="J27" s="35"/>
      <c r="K27" s="8"/>
      <c r="L27" s="2"/>
      <c r="M27" s="2"/>
      <c r="N27" s="2"/>
    </row>
    <row r="28" spans="1:14" ht="15">
      <c r="A28" s="15">
        <v>15</v>
      </c>
      <c r="B28" s="32" t="s">
        <v>406</v>
      </c>
      <c r="C28" s="33" t="s">
        <v>132</v>
      </c>
      <c r="D28" s="33" t="s">
        <v>292</v>
      </c>
      <c r="E28" s="2"/>
      <c r="F28" s="2"/>
      <c r="G28" s="34"/>
      <c r="H28" s="2"/>
      <c r="I28" s="2"/>
      <c r="J28" s="2"/>
      <c r="K28" s="8"/>
      <c r="L28" s="2"/>
      <c r="M28" s="2"/>
      <c r="N28" s="2"/>
    </row>
    <row r="29" spans="1:14" ht="15">
      <c r="A29" s="2"/>
      <c r="B29" s="8"/>
      <c r="C29" s="2"/>
      <c r="D29" s="34"/>
      <c r="E29" s="33" t="s">
        <v>190</v>
      </c>
      <c r="F29" s="36" t="s">
        <v>195</v>
      </c>
      <c r="G29" s="35"/>
      <c r="H29" s="2"/>
      <c r="I29" s="2"/>
      <c r="J29" s="2"/>
      <c r="K29" s="8"/>
      <c r="L29" s="2"/>
      <c r="M29" s="2"/>
      <c r="N29" s="2"/>
    </row>
    <row r="30" spans="1:14" ht="15.75" thickBot="1">
      <c r="A30" s="15">
        <v>16</v>
      </c>
      <c r="B30" s="32" t="s">
        <v>190</v>
      </c>
      <c r="C30" s="33" t="s">
        <v>195</v>
      </c>
      <c r="D30" s="35" t="s">
        <v>191</v>
      </c>
      <c r="E30" s="2"/>
      <c r="F30" s="2" t="s">
        <v>613</v>
      </c>
      <c r="G30" s="2"/>
      <c r="H30" s="2"/>
      <c r="I30" s="2"/>
      <c r="J30" s="2"/>
      <c r="K30" s="8"/>
      <c r="L30" s="2"/>
      <c r="M30" s="2"/>
      <c r="N30" s="2"/>
    </row>
    <row r="31" spans="1:14" ht="15.75">
      <c r="A31" s="2"/>
      <c r="B31" s="2"/>
      <c r="C31" s="22"/>
      <c r="D31" s="2"/>
      <c r="E31" s="2"/>
      <c r="F31" s="2"/>
      <c r="G31" s="2"/>
      <c r="H31" s="2"/>
      <c r="I31" s="2"/>
      <c r="J31" s="2"/>
      <c r="K31" s="8"/>
      <c r="L31" s="29" t="s">
        <v>391</v>
      </c>
      <c r="M31" s="3"/>
      <c r="N31" s="30" t="s">
        <v>421</v>
      </c>
    </row>
    <row r="32" spans="1:14" ht="16.5" thickBot="1">
      <c r="A32" s="2"/>
      <c r="B32" s="4" t="s">
        <v>271</v>
      </c>
      <c r="C32" s="20"/>
      <c r="D32" s="2"/>
      <c r="E32" s="2"/>
      <c r="F32" s="2"/>
      <c r="G32" s="2"/>
      <c r="H32" s="2"/>
      <c r="I32" s="2"/>
      <c r="J32" s="2"/>
      <c r="K32" s="8"/>
      <c r="L32" s="5">
        <v>39424</v>
      </c>
      <c r="M32" s="6"/>
      <c r="N32" s="31" t="s">
        <v>384</v>
      </c>
    </row>
    <row r="33" spans="1:14" ht="15">
      <c r="A33" s="2"/>
      <c r="B33" s="2"/>
      <c r="C33" s="22"/>
      <c r="D33" s="2"/>
      <c r="E33" s="2"/>
      <c r="F33" s="2"/>
      <c r="G33" s="2"/>
      <c r="H33" s="2"/>
      <c r="I33" s="2"/>
      <c r="J33" s="2"/>
      <c r="K33" s="8"/>
      <c r="L33" s="2"/>
      <c r="M33" s="2"/>
      <c r="N33" s="2"/>
    </row>
    <row r="34" spans="1:14" ht="15">
      <c r="A34" s="2"/>
      <c r="B34" s="2"/>
      <c r="C34" s="22"/>
      <c r="D34" s="2"/>
      <c r="E34" s="2"/>
      <c r="F34" s="2"/>
      <c r="G34" s="2"/>
      <c r="H34" s="2"/>
      <c r="I34" s="2"/>
      <c r="J34" s="2"/>
      <c r="K34" s="8"/>
      <c r="L34" s="2"/>
      <c r="M34" s="2"/>
      <c r="N34" s="2"/>
    </row>
    <row r="35" spans="1:14" ht="16.5" thickBot="1">
      <c r="A35" s="7" t="s">
        <v>306</v>
      </c>
      <c r="B35" s="8"/>
      <c r="C35" s="26"/>
      <c r="D35" s="8"/>
      <c r="E35" s="8">
        <v>1</v>
      </c>
      <c r="F35" s="8">
        <v>2</v>
      </c>
      <c r="G35" s="8">
        <v>3</v>
      </c>
      <c r="H35" s="8">
        <v>4</v>
      </c>
      <c r="I35" s="9" t="s">
        <v>272</v>
      </c>
      <c r="J35" s="9" t="s">
        <v>273</v>
      </c>
      <c r="K35" s="9"/>
      <c r="L35" s="9"/>
      <c r="M35" s="8"/>
      <c r="N35" s="8"/>
    </row>
    <row r="36" spans="1:14" ht="15">
      <c r="A36" s="10">
        <v>1</v>
      </c>
      <c r="B36" s="11" t="s">
        <v>408</v>
      </c>
      <c r="C36" s="23" t="s">
        <v>422</v>
      </c>
      <c r="D36" s="12" t="s">
        <v>423</v>
      </c>
      <c r="E36" s="78"/>
      <c r="F36" s="79" t="s">
        <v>517</v>
      </c>
      <c r="G36" s="79" t="s">
        <v>517</v>
      </c>
      <c r="H36" s="80"/>
      <c r="I36" s="81" t="s">
        <v>534</v>
      </c>
      <c r="J36" s="80" t="s">
        <v>374</v>
      </c>
      <c r="K36" s="8"/>
      <c r="L36" s="2"/>
      <c r="M36" s="2"/>
      <c r="N36" s="2"/>
    </row>
    <row r="37" spans="1:14" ht="15">
      <c r="A37" s="13">
        <v>2</v>
      </c>
      <c r="B37" s="14" t="s">
        <v>404</v>
      </c>
      <c r="C37" s="24" t="s">
        <v>69</v>
      </c>
      <c r="D37" s="16" t="s">
        <v>427</v>
      </c>
      <c r="E37" s="82" t="s">
        <v>286</v>
      </c>
      <c r="F37" s="83"/>
      <c r="G37" s="84" t="s">
        <v>284</v>
      </c>
      <c r="H37" s="85"/>
      <c r="I37" s="82" t="s">
        <v>535</v>
      </c>
      <c r="J37" s="85" t="s">
        <v>376</v>
      </c>
      <c r="K37" s="8"/>
      <c r="L37" s="2"/>
      <c r="M37" s="2"/>
      <c r="N37" s="2"/>
    </row>
    <row r="38" spans="1:14" ht="15">
      <c r="A38" s="13">
        <v>3</v>
      </c>
      <c r="B38" s="14" t="s">
        <v>134</v>
      </c>
      <c r="C38" s="24" t="s">
        <v>7</v>
      </c>
      <c r="D38" s="16" t="s">
        <v>428</v>
      </c>
      <c r="E38" s="82" t="s">
        <v>286</v>
      </c>
      <c r="F38" s="84" t="s">
        <v>493</v>
      </c>
      <c r="G38" s="83"/>
      <c r="H38" s="85"/>
      <c r="I38" s="82" t="s">
        <v>536</v>
      </c>
      <c r="J38" s="85" t="s">
        <v>375</v>
      </c>
      <c r="K38" s="8"/>
      <c r="L38" s="2"/>
      <c r="M38" s="2"/>
      <c r="N38" s="2"/>
    </row>
    <row r="39" spans="1:14" ht="15.75" thickBot="1">
      <c r="A39" s="17">
        <v>4</v>
      </c>
      <c r="B39" s="18"/>
      <c r="C39" s="25"/>
      <c r="D39" s="19"/>
      <c r="E39" s="86"/>
      <c r="F39" s="87"/>
      <c r="G39" s="87"/>
      <c r="H39" s="88"/>
      <c r="I39" s="86"/>
      <c r="J39" s="89"/>
      <c r="K39" s="8"/>
      <c r="L39" s="2"/>
      <c r="M39" s="2"/>
      <c r="N39" s="2"/>
    </row>
    <row r="40" spans="1:14" ht="15">
      <c r="A40" s="27"/>
      <c r="B40" s="27"/>
      <c r="C40" s="28"/>
      <c r="D40" s="27"/>
      <c r="E40" s="90"/>
      <c r="F40" s="90"/>
      <c r="G40" s="90"/>
      <c r="H40" s="90"/>
      <c r="I40" s="90"/>
      <c r="J40" s="90"/>
      <c r="K40" s="8"/>
      <c r="L40" s="2"/>
      <c r="M40" s="2"/>
      <c r="N40" s="2"/>
    </row>
    <row r="41" spans="1:14" ht="15">
      <c r="A41" s="27"/>
      <c r="B41" s="27"/>
      <c r="C41" s="28"/>
      <c r="D41" s="27"/>
      <c r="E41" s="90"/>
      <c r="F41" s="90"/>
      <c r="G41" s="90"/>
      <c r="H41" s="90"/>
      <c r="I41" s="90"/>
      <c r="J41" s="90"/>
      <c r="K41" s="8"/>
      <c r="L41" s="2"/>
      <c r="M41" s="2"/>
      <c r="N41" s="2"/>
    </row>
    <row r="42" spans="1:14" ht="15">
      <c r="A42" s="27"/>
      <c r="B42" s="27"/>
      <c r="C42" s="28"/>
      <c r="D42" s="27"/>
      <c r="E42" s="90"/>
      <c r="F42" s="90"/>
      <c r="G42" s="90"/>
      <c r="H42" s="90"/>
      <c r="I42" s="90"/>
      <c r="J42" s="90"/>
      <c r="K42" s="8"/>
      <c r="L42" s="2"/>
      <c r="M42" s="2"/>
      <c r="N42" s="2"/>
    </row>
    <row r="43" spans="1:14" ht="15">
      <c r="A43" s="2"/>
      <c r="B43" s="2"/>
      <c r="C43" s="22"/>
      <c r="D43" s="2"/>
      <c r="E43" s="26"/>
      <c r="F43" s="26"/>
      <c r="G43" s="26"/>
      <c r="H43" s="26"/>
      <c r="I43" s="26"/>
      <c r="J43" s="26"/>
      <c r="K43" s="8"/>
      <c r="L43" s="2"/>
      <c r="M43" s="2"/>
      <c r="N43" s="2"/>
    </row>
    <row r="44" spans="1:14" ht="15">
      <c r="A44" s="2"/>
      <c r="B44" s="2"/>
      <c r="C44" s="22"/>
      <c r="D44" s="2"/>
      <c r="E44" s="26" t="s">
        <v>274</v>
      </c>
      <c r="F44" s="26" t="s">
        <v>275</v>
      </c>
      <c r="G44" s="26" t="s">
        <v>276</v>
      </c>
      <c r="H44" s="26" t="s">
        <v>277</v>
      </c>
      <c r="I44" s="26" t="s">
        <v>278</v>
      </c>
      <c r="J44" s="26" t="s">
        <v>279</v>
      </c>
      <c r="K44" s="8"/>
      <c r="L44" s="2"/>
      <c r="M44" s="2"/>
      <c r="N44" s="2"/>
    </row>
    <row r="45" spans="1:14" ht="15.75">
      <c r="A45" s="2"/>
      <c r="B45" s="2"/>
      <c r="C45" s="20" t="s">
        <v>284</v>
      </c>
      <c r="D45" s="2"/>
      <c r="E45" s="84" t="s">
        <v>512</v>
      </c>
      <c r="F45" s="84" t="s">
        <v>509</v>
      </c>
      <c r="G45" s="84" t="s">
        <v>501</v>
      </c>
      <c r="H45" s="84" t="s">
        <v>507</v>
      </c>
      <c r="I45" s="84" t="s">
        <v>512</v>
      </c>
      <c r="J45" s="26">
        <v>2</v>
      </c>
      <c r="K45" s="8"/>
      <c r="L45" s="2"/>
      <c r="M45" s="2"/>
      <c r="N45" s="2"/>
    </row>
    <row r="46" spans="1:14" ht="15.75">
      <c r="A46" s="2"/>
      <c r="B46" s="2"/>
      <c r="C46" s="20" t="s">
        <v>281</v>
      </c>
      <c r="D46" s="2"/>
      <c r="E46" s="84"/>
      <c r="F46" s="84"/>
      <c r="G46" s="84"/>
      <c r="H46" s="84"/>
      <c r="I46" s="84"/>
      <c r="J46" s="26"/>
      <c r="K46" s="8"/>
      <c r="L46" s="2"/>
      <c r="M46" s="2"/>
      <c r="N46" s="2"/>
    </row>
    <row r="47" spans="1:14" ht="15.75">
      <c r="A47" s="2"/>
      <c r="B47" s="2"/>
      <c r="C47" s="20" t="s">
        <v>282</v>
      </c>
      <c r="D47" s="2"/>
      <c r="E47" s="84"/>
      <c r="F47" s="84"/>
      <c r="G47" s="84"/>
      <c r="H47" s="84"/>
      <c r="I47" s="84"/>
      <c r="J47" s="26"/>
      <c r="K47" s="8"/>
      <c r="L47" s="2"/>
      <c r="M47" s="2"/>
      <c r="N47" s="2"/>
    </row>
    <row r="48" spans="1:14" ht="15.75">
      <c r="A48" s="2"/>
      <c r="B48" s="2"/>
      <c r="C48" s="20" t="s">
        <v>286</v>
      </c>
      <c r="D48" s="2"/>
      <c r="E48" s="84" t="s">
        <v>507</v>
      </c>
      <c r="F48" s="84" t="s">
        <v>497</v>
      </c>
      <c r="G48" s="84" t="s">
        <v>504</v>
      </c>
      <c r="H48" s="84" t="s">
        <v>509</v>
      </c>
      <c r="I48" s="84"/>
      <c r="J48" s="26">
        <v>1</v>
      </c>
      <c r="K48" s="8"/>
      <c r="L48" s="2"/>
      <c r="M48" s="2"/>
      <c r="N48" s="2"/>
    </row>
    <row r="49" spans="1:14" ht="15.75">
      <c r="A49" s="2"/>
      <c r="B49" s="2"/>
      <c r="C49" s="20" t="s">
        <v>288</v>
      </c>
      <c r="D49" s="2"/>
      <c r="E49" s="84" t="s">
        <v>502</v>
      </c>
      <c r="F49" s="84" t="s">
        <v>507</v>
      </c>
      <c r="G49" s="84" t="s">
        <v>498</v>
      </c>
      <c r="H49" s="84" t="s">
        <v>501</v>
      </c>
      <c r="I49" s="84" t="s">
        <v>501</v>
      </c>
      <c r="J49" s="26">
        <v>3</v>
      </c>
      <c r="K49" s="8"/>
      <c r="L49" s="2"/>
      <c r="M49" s="2"/>
      <c r="N49" s="2"/>
    </row>
    <row r="50" spans="1:14" ht="15.75">
      <c r="A50" s="2"/>
      <c r="B50" s="2"/>
      <c r="C50" s="20" t="s">
        <v>289</v>
      </c>
      <c r="D50" s="2"/>
      <c r="E50" s="84"/>
      <c r="F50" s="84"/>
      <c r="G50" s="84"/>
      <c r="H50" s="84"/>
      <c r="I50" s="84"/>
      <c r="J50" s="26"/>
      <c r="K50" s="8"/>
      <c r="L50" s="2"/>
      <c r="M50" s="2"/>
      <c r="N50" s="2"/>
    </row>
    <row r="51" spans="1:14" ht="15">
      <c r="A51" s="2"/>
      <c r="B51" s="2"/>
      <c r="C51" s="22"/>
      <c r="D51" s="2"/>
      <c r="E51" s="26"/>
      <c r="F51" s="26"/>
      <c r="G51" s="26"/>
      <c r="H51" s="26"/>
      <c r="I51" s="26"/>
      <c r="J51" s="26"/>
      <c r="K51" s="8"/>
      <c r="L51" s="2"/>
      <c r="M51" s="2"/>
      <c r="N51" s="2"/>
    </row>
    <row r="52" spans="1:14" ht="15">
      <c r="A52" s="2"/>
      <c r="B52" s="2"/>
      <c r="C52" s="22"/>
      <c r="D52" s="2"/>
      <c r="E52" s="2"/>
      <c r="F52" s="2"/>
      <c r="G52" s="2"/>
      <c r="H52" s="2"/>
      <c r="I52" s="2"/>
      <c r="J52" s="2"/>
      <c r="K52" s="8"/>
      <c r="L52" s="2"/>
      <c r="M52" s="2"/>
      <c r="N52" s="2"/>
    </row>
    <row r="53" spans="1:14" ht="15">
      <c r="A53" s="2"/>
      <c r="B53" s="2"/>
      <c r="C53" s="22"/>
      <c r="D53" s="2"/>
      <c r="E53" s="2"/>
      <c r="F53" s="2"/>
      <c r="G53" s="2"/>
      <c r="H53" s="2"/>
      <c r="I53" s="2"/>
      <c r="J53" s="2"/>
      <c r="K53" s="8"/>
      <c r="L53" s="2"/>
      <c r="M53" s="2"/>
      <c r="N53" s="2"/>
    </row>
    <row r="54" spans="1:14" ht="15">
      <c r="A54" s="2"/>
      <c r="B54" s="2"/>
      <c r="C54" s="22"/>
      <c r="D54" s="2"/>
      <c r="E54" s="2"/>
      <c r="F54" s="2"/>
      <c r="G54" s="2"/>
      <c r="H54" s="2"/>
      <c r="I54" s="2"/>
      <c r="J54" s="2"/>
      <c r="K54" s="8"/>
      <c r="L54" s="2"/>
      <c r="M54" s="2"/>
      <c r="N54" s="2"/>
    </row>
    <row r="55" spans="1:14" ht="15">
      <c r="A55" s="2"/>
      <c r="B55" s="2"/>
      <c r="C55" s="22"/>
      <c r="D55" s="2"/>
      <c r="E55" s="2"/>
      <c r="F55" s="2"/>
      <c r="G55" s="2"/>
      <c r="H55" s="2"/>
      <c r="I55" s="2"/>
      <c r="J55" s="2"/>
      <c r="K55" s="8"/>
      <c r="L55" s="2"/>
      <c r="M55" s="2"/>
      <c r="N55" s="2"/>
    </row>
    <row r="56" spans="1:14" ht="15">
      <c r="A56" s="2"/>
      <c r="B56" s="2"/>
      <c r="C56" s="22"/>
      <c r="D56" s="2"/>
      <c r="E56" s="2"/>
      <c r="F56" s="2"/>
      <c r="G56" s="2"/>
      <c r="H56" s="2"/>
      <c r="I56" s="2"/>
      <c r="J56" s="2"/>
      <c r="K56" s="8"/>
      <c r="L56" s="2"/>
      <c r="M56" s="2"/>
      <c r="N56" s="2"/>
    </row>
    <row r="57" spans="1:14" ht="15.75" thickBot="1">
      <c r="A57" s="2"/>
      <c r="B57" s="2"/>
      <c r="C57" s="22"/>
      <c r="D57" s="2"/>
      <c r="E57" s="2"/>
      <c r="F57" s="2"/>
      <c r="G57" s="2"/>
      <c r="H57" s="2"/>
      <c r="I57" s="2"/>
      <c r="J57" s="2"/>
      <c r="K57" s="52"/>
      <c r="L57" s="21"/>
      <c r="M57" s="21"/>
      <c r="N57" s="2"/>
    </row>
    <row r="58" spans="1:14" ht="15.75">
      <c r="A58" s="2"/>
      <c r="B58" s="2"/>
      <c r="C58" s="22"/>
      <c r="D58" s="2"/>
      <c r="E58" s="2"/>
      <c r="F58" s="2"/>
      <c r="G58" s="2"/>
      <c r="H58" s="2"/>
      <c r="I58" s="2"/>
      <c r="J58" s="2"/>
      <c r="K58" s="9" t="s">
        <v>279</v>
      </c>
      <c r="L58" s="2"/>
      <c r="M58" s="2"/>
      <c r="N58" s="2"/>
    </row>
    <row r="59" spans="1:14" ht="15">
      <c r="A59" s="2"/>
      <c r="B59" s="2"/>
      <c r="C59" s="22"/>
      <c r="D59" s="2"/>
      <c r="E59" s="2"/>
      <c r="F59" s="2"/>
      <c r="G59" s="2"/>
      <c r="H59" s="2"/>
      <c r="I59" s="2"/>
      <c r="J59" s="2"/>
      <c r="K59" s="8"/>
      <c r="L59" s="2"/>
      <c r="M59" s="2"/>
      <c r="N59" s="2"/>
    </row>
    <row r="60" spans="1:14" ht="15.75" thickBot="1">
      <c r="A60" s="2"/>
      <c r="B60" s="2"/>
      <c r="C60" s="22"/>
      <c r="D60" s="2"/>
      <c r="E60" s="2"/>
      <c r="F60" s="2"/>
      <c r="G60" s="2"/>
      <c r="H60" s="2"/>
      <c r="I60" s="2"/>
      <c r="J60" s="2"/>
      <c r="K60" s="8"/>
      <c r="L60" s="2"/>
      <c r="M60" s="2"/>
      <c r="N60" s="2"/>
    </row>
    <row r="61" spans="1:14" ht="15.75">
      <c r="A61" s="2"/>
      <c r="B61" s="2"/>
      <c r="C61" s="22"/>
      <c r="D61" s="2"/>
      <c r="E61" s="2"/>
      <c r="F61" s="2"/>
      <c r="G61" s="2"/>
      <c r="H61" s="2"/>
      <c r="I61" s="2"/>
      <c r="J61" s="2"/>
      <c r="K61" s="8"/>
      <c r="L61" s="29" t="s">
        <v>391</v>
      </c>
      <c r="M61" s="3"/>
      <c r="N61" s="30" t="s">
        <v>421</v>
      </c>
    </row>
    <row r="62" spans="1:14" ht="16.5" thickBot="1">
      <c r="A62" s="2"/>
      <c r="B62" s="4" t="s">
        <v>271</v>
      </c>
      <c r="C62" s="20"/>
      <c r="D62" s="2"/>
      <c r="E62" s="2"/>
      <c r="F62" s="2"/>
      <c r="G62" s="2"/>
      <c r="H62" s="2"/>
      <c r="I62" s="2"/>
      <c r="J62" s="2"/>
      <c r="K62" s="8"/>
      <c r="L62" s="5">
        <v>39424</v>
      </c>
      <c r="M62" s="6"/>
      <c r="N62" s="31" t="s">
        <v>384</v>
      </c>
    </row>
    <row r="63" spans="1:14" ht="15">
      <c r="A63" s="2"/>
      <c r="B63" s="2"/>
      <c r="C63" s="22"/>
      <c r="D63" s="2"/>
      <c r="E63" s="2"/>
      <c r="F63" s="2"/>
      <c r="G63" s="2"/>
      <c r="H63" s="2"/>
      <c r="I63" s="2"/>
      <c r="J63" s="2"/>
      <c r="K63" s="8"/>
      <c r="L63" s="2"/>
      <c r="M63" s="2"/>
      <c r="N63" s="2"/>
    </row>
    <row r="64" spans="1:14" ht="15">
      <c r="A64" s="2"/>
      <c r="B64" s="2"/>
      <c r="C64" s="22"/>
      <c r="D64" s="2"/>
      <c r="E64" s="2"/>
      <c r="F64" s="2"/>
      <c r="G64" s="2"/>
      <c r="H64" s="2"/>
      <c r="I64" s="2"/>
      <c r="J64" s="2"/>
      <c r="K64" s="8"/>
      <c r="L64" s="2"/>
      <c r="M64" s="2"/>
      <c r="N64" s="2"/>
    </row>
    <row r="65" spans="1:14" ht="16.5" thickBot="1">
      <c r="A65" s="7" t="s">
        <v>307</v>
      </c>
      <c r="B65" s="8"/>
      <c r="C65" s="26"/>
      <c r="D65" s="8"/>
      <c r="E65" s="8">
        <v>1</v>
      </c>
      <c r="F65" s="8">
        <v>2</v>
      </c>
      <c r="G65" s="8">
        <v>3</v>
      </c>
      <c r="H65" s="8">
        <v>4</v>
      </c>
      <c r="I65" s="9" t="s">
        <v>272</v>
      </c>
      <c r="J65" s="9" t="s">
        <v>273</v>
      </c>
      <c r="K65" s="9"/>
      <c r="L65" s="9"/>
      <c r="M65" s="8"/>
      <c r="N65" s="8"/>
    </row>
    <row r="66" spans="1:14" ht="15">
      <c r="A66" s="10">
        <v>1</v>
      </c>
      <c r="B66" s="11" t="s">
        <v>324</v>
      </c>
      <c r="C66" s="23" t="s">
        <v>324</v>
      </c>
      <c r="D66" s="12" t="s">
        <v>127</v>
      </c>
      <c r="E66" s="78"/>
      <c r="F66" s="79" t="s">
        <v>496</v>
      </c>
      <c r="G66" s="79" t="s">
        <v>284</v>
      </c>
      <c r="H66" s="80"/>
      <c r="I66" s="81" t="s">
        <v>535</v>
      </c>
      <c r="J66" s="80" t="s">
        <v>376</v>
      </c>
      <c r="K66" s="8"/>
      <c r="L66" s="2"/>
      <c r="M66" s="2"/>
      <c r="N66" s="2"/>
    </row>
    <row r="67" spans="1:14" ht="15">
      <c r="A67" s="13">
        <v>2</v>
      </c>
      <c r="B67" s="14" t="s">
        <v>195</v>
      </c>
      <c r="C67" s="24" t="s">
        <v>190</v>
      </c>
      <c r="D67" s="16" t="s">
        <v>191</v>
      </c>
      <c r="E67" s="82" t="s">
        <v>494</v>
      </c>
      <c r="F67" s="83"/>
      <c r="G67" s="84" t="s">
        <v>494</v>
      </c>
      <c r="H67" s="85"/>
      <c r="I67" s="82" t="s">
        <v>534</v>
      </c>
      <c r="J67" s="85" t="s">
        <v>374</v>
      </c>
      <c r="K67" s="8"/>
      <c r="L67" s="2"/>
      <c r="M67" s="2"/>
      <c r="N67" s="2"/>
    </row>
    <row r="68" spans="1:14" ht="15">
      <c r="A68" s="13">
        <v>3</v>
      </c>
      <c r="B68" s="14" t="s">
        <v>416</v>
      </c>
      <c r="C68" s="24" t="s">
        <v>200</v>
      </c>
      <c r="D68" s="16" t="s">
        <v>198</v>
      </c>
      <c r="E68" s="82" t="s">
        <v>493</v>
      </c>
      <c r="F68" s="84" t="s">
        <v>496</v>
      </c>
      <c r="G68" s="83"/>
      <c r="H68" s="85"/>
      <c r="I68" s="82" t="s">
        <v>536</v>
      </c>
      <c r="J68" s="85" t="s">
        <v>375</v>
      </c>
      <c r="K68" s="8"/>
      <c r="L68" s="2"/>
      <c r="M68" s="2"/>
      <c r="N68" s="2"/>
    </row>
    <row r="69" spans="1:14" ht="15.75" thickBot="1">
      <c r="A69" s="17">
        <v>4</v>
      </c>
      <c r="B69" s="18"/>
      <c r="C69" s="25"/>
      <c r="D69" s="19"/>
      <c r="E69" s="86"/>
      <c r="F69" s="87"/>
      <c r="G69" s="87"/>
      <c r="H69" s="88"/>
      <c r="I69" s="86"/>
      <c r="J69" s="89"/>
      <c r="K69" s="8"/>
      <c r="L69" s="2"/>
      <c r="M69" s="2"/>
      <c r="N69" s="2"/>
    </row>
    <row r="70" spans="1:14" ht="15">
      <c r="A70" s="27"/>
      <c r="B70" s="27"/>
      <c r="C70" s="28"/>
      <c r="D70" s="27"/>
      <c r="E70" s="90"/>
      <c r="F70" s="90"/>
      <c r="G70" s="90"/>
      <c r="H70" s="90"/>
      <c r="I70" s="90"/>
      <c r="J70" s="90"/>
      <c r="K70" s="8"/>
      <c r="L70" s="2"/>
      <c r="M70" s="2"/>
      <c r="N70" s="2"/>
    </row>
    <row r="71" spans="1:14" ht="15">
      <c r="A71" s="27"/>
      <c r="B71" s="27"/>
      <c r="C71" s="28"/>
      <c r="D71" s="27"/>
      <c r="E71" s="90"/>
      <c r="F71" s="90"/>
      <c r="G71" s="90"/>
      <c r="H71" s="90"/>
      <c r="I71" s="90"/>
      <c r="J71" s="90"/>
      <c r="K71" s="8"/>
      <c r="L71" s="2"/>
      <c r="M71" s="2"/>
      <c r="N71" s="2"/>
    </row>
    <row r="72" spans="1:14" ht="15">
      <c r="A72" s="27"/>
      <c r="B72" s="27"/>
      <c r="C72" s="28"/>
      <c r="D72" s="27"/>
      <c r="E72" s="90"/>
      <c r="F72" s="90"/>
      <c r="G72" s="90"/>
      <c r="H72" s="90"/>
      <c r="I72" s="90"/>
      <c r="J72" s="90"/>
      <c r="K72" s="8"/>
      <c r="L72" s="2"/>
      <c r="M72" s="2"/>
      <c r="N72" s="2"/>
    </row>
    <row r="73" spans="1:14" ht="15">
      <c r="A73" s="2"/>
      <c r="B73" s="2"/>
      <c r="C73" s="22"/>
      <c r="D73" s="2"/>
      <c r="E73" s="26"/>
      <c r="F73" s="26"/>
      <c r="G73" s="26"/>
      <c r="H73" s="26"/>
      <c r="I73" s="26"/>
      <c r="J73" s="26"/>
      <c r="K73" s="8"/>
      <c r="L73" s="2"/>
      <c r="M73" s="2"/>
      <c r="N73" s="2"/>
    </row>
    <row r="74" spans="1:14" ht="15">
      <c r="A74" s="2"/>
      <c r="B74" s="2"/>
      <c r="C74" s="22"/>
      <c r="D74" s="2"/>
      <c r="E74" s="26" t="s">
        <v>274</v>
      </c>
      <c r="F74" s="26" t="s">
        <v>275</v>
      </c>
      <c r="G74" s="26" t="s">
        <v>276</v>
      </c>
      <c r="H74" s="26" t="s">
        <v>277</v>
      </c>
      <c r="I74" s="26" t="s">
        <v>278</v>
      </c>
      <c r="J74" s="26" t="s">
        <v>279</v>
      </c>
      <c r="K74" s="8"/>
      <c r="L74" s="2"/>
      <c r="M74" s="2"/>
      <c r="N74" s="2"/>
    </row>
    <row r="75" spans="1:14" ht="15.75">
      <c r="A75" s="2"/>
      <c r="B75" s="2"/>
      <c r="C75" s="20" t="s">
        <v>284</v>
      </c>
      <c r="D75" s="2"/>
      <c r="E75" s="84" t="s">
        <v>506</v>
      </c>
      <c r="F75" s="84" t="s">
        <v>760</v>
      </c>
      <c r="G75" s="84" t="s">
        <v>507</v>
      </c>
      <c r="H75" s="84" t="s">
        <v>507</v>
      </c>
      <c r="I75" s="84"/>
      <c r="J75" s="26">
        <v>2</v>
      </c>
      <c r="K75" s="8"/>
      <c r="L75" s="2"/>
      <c r="M75" s="2"/>
      <c r="N75" s="2"/>
    </row>
    <row r="76" spans="1:14" ht="15.75">
      <c r="A76" s="2"/>
      <c r="B76" s="2"/>
      <c r="C76" s="20" t="s">
        <v>281</v>
      </c>
      <c r="D76" s="2"/>
      <c r="E76" s="84"/>
      <c r="F76" s="84"/>
      <c r="G76" s="84"/>
      <c r="H76" s="84"/>
      <c r="I76" s="84"/>
      <c r="J76" s="26"/>
      <c r="K76" s="8"/>
      <c r="L76" s="2"/>
      <c r="M76" s="2"/>
      <c r="N76" s="2"/>
    </row>
    <row r="77" spans="1:14" ht="15.75">
      <c r="A77" s="2"/>
      <c r="B77" s="2"/>
      <c r="C77" s="20" t="s">
        <v>282</v>
      </c>
      <c r="D77" s="2"/>
      <c r="E77" s="84"/>
      <c r="F77" s="84"/>
      <c r="G77" s="84"/>
      <c r="H77" s="84"/>
      <c r="I77" s="84"/>
      <c r="J77" s="26"/>
      <c r="K77" s="8"/>
      <c r="L77" s="2"/>
      <c r="M77" s="2"/>
      <c r="N77" s="2"/>
    </row>
    <row r="78" spans="1:14" ht="15.75">
      <c r="A78" s="2"/>
      <c r="B78" s="2"/>
      <c r="C78" s="20" t="s">
        <v>286</v>
      </c>
      <c r="D78" s="2"/>
      <c r="E78" s="84" t="s">
        <v>500</v>
      </c>
      <c r="F78" s="84" t="s">
        <v>503</v>
      </c>
      <c r="G78" s="84" t="s">
        <v>503</v>
      </c>
      <c r="H78" s="84"/>
      <c r="I78" s="84"/>
      <c r="J78" s="26">
        <v>1</v>
      </c>
      <c r="K78" s="8"/>
      <c r="L78" s="2"/>
      <c r="M78" s="2"/>
      <c r="N78" s="2"/>
    </row>
    <row r="79" spans="1:14" ht="15.75">
      <c r="A79" s="2"/>
      <c r="B79" s="2"/>
      <c r="C79" s="20" t="s">
        <v>288</v>
      </c>
      <c r="D79" s="2"/>
      <c r="E79" s="84" t="s">
        <v>523</v>
      </c>
      <c r="F79" s="84" t="s">
        <v>515</v>
      </c>
      <c r="G79" s="84" t="s">
        <v>507</v>
      </c>
      <c r="H79" s="84"/>
      <c r="I79" s="84"/>
      <c r="J79" s="26">
        <v>3</v>
      </c>
      <c r="K79" s="8"/>
      <c r="L79" s="2"/>
      <c r="M79" s="2"/>
      <c r="N79" s="2"/>
    </row>
    <row r="80" spans="1:14" ht="15.75">
      <c r="A80" s="2"/>
      <c r="B80" s="2"/>
      <c r="C80" s="20" t="s">
        <v>289</v>
      </c>
      <c r="D80" s="2"/>
      <c r="E80" s="84"/>
      <c r="F80" s="84"/>
      <c r="G80" s="84"/>
      <c r="H80" s="84"/>
      <c r="I80" s="84"/>
      <c r="J80" s="26"/>
      <c r="K80" s="8"/>
      <c r="L80" s="2"/>
      <c r="M80" s="2"/>
      <c r="N80" s="2"/>
    </row>
    <row r="81" spans="1:14" ht="15">
      <c r="A81" s="2"/>
      <c r="B81" s="2"/>
      <c r="C81" s="22"/>
      <c r="D81" s="2"/>
      <c r="E81" s="2"/>
      <c r="F81" s="2"/>
      <c r="G81" s="2"/>
      <c r="H81" s="2"/>
      <c r="I81" s="2"/>
      <c r="J81" s="2"/>
      <c r="K81" s="8"/>
      <c r="L81" s="2"/>
      <c r="M81" s="2"/>
      <c r="N81" s="2"/>
    </row>
    <row r="82" spans="1:14" ht="15">
      <c r="A82" s="2"/>
      <c r="B82" s="2"/>
      <c r="C82" s="22"/>
      <c r="D82" s="2"/>
      <c r="E82" s="2"/>
      <c r="F82" s="2"/>
      <c r="G82" s="2"/>
      <c r="H82" s="2"/>
      <c r="I82" s="2"/>
      <c r="J82" s="2"/>
      <c r="K82" s="8"/>
      <c r="L82" s="2"/>
      <c r="M82" s="2"/>
      <c r="N82" s="2"/>
    </row>
    <row r="83" spans="1:14" ht="15">
      <c r="A83" s="2"/>
      <c r="B83" s="2"/>
      <c r="C83" s="22"/>
      <c r="D83" s="2"/>
      <c r="E83" s="2"/>
      <c r="F83" s="2"/>
      <c r="G83" s="2"/>
      <c r="H83" s="2"/>
      <c r="I83" s="2"/>
      <c r="J83" s="2"/>
      <c r="K83" s="8"/>
      <c r="L83" s="2"/>
      <c r="M83" s="2"/>
      <c r="N83" s="2"/>
    </row>
    <row r="84" spans="1:14" ht="15">
      <c r="A84" s="2"/>
      <c r="B84" s="2"/>
      <c r="C84" s="22"/>
      <c r="D84" s="2"/>
      <c r="E84" s="2"/>
      <c r="F84" s="2"/>
      <c r="G84" s="2"/>
      <c r="H84" s="2"/>
      <c r="I84" s="2"/>
      <c r="J84" s="2"/>
      <c r="K84" s="8"/>
      <c r="L84" s="2"/>
      <c r="M84" s="2"/>
      <c r="N84" s="2"/>
    </row>
    <row r="85" spans="1:14" ht="15">
      <c r="A85" s="2"/>
      <c r="B85" s="2"/>
      <c r="C85" s="22"/>
      <c r="D85" s="2"/>
      <c r="E85" s="2"/>
      <c r="F85" s="2"/>
      <c r="G85" s="2"/>
      <c r="H85" s="2"/>
      <c r="I85" s="2"/>
      <c r="J85" s="2"/>
      <c r="K85" s="8"/>
      <c r="L85" s="2"/>
      <c r="M85" s="2"/>
      <c r="N85" s="2"/>
    </row>
    <row r="86" spans="1:14" ht="15">
      <c r="A86" s="2"/>
      <c r="B86" s="2"/>
      <c r="C86" s="22"/>
      <c r="D86" s="2"/>
      <c r="E86" s="2"/>
      <c r="F86" s="2"/>
      <c r="G86" s="2"/>
      <c r="H86" s="2"/>
      <c r="I86" s="2"/>
      <c r="J86" s="2"/>
      <c r="K86" s="8"/>
      <c r="L86" s="2"/>
      <c r="M86" s="2"/>
      <c r="N86" s="2"/>
    </row>
    <row r="87" spans="1:14" ht="15.75" thickBot="1">
      <c r="A87" s="2"/>
      <c r="B87" s="2"/>
      <c r="C87" s="22"/>
      <c r="D87" s="2"/>
      <c r="E87" s="2"/>
      <c r="F87" s="2"/>
      <c r="G87" s="2"/>
      <c r="H87" s="2"/>
      <c r="I87" s="2"/>
      <c r="J87" s="2"/>
      <c r="K87" s="52"/>
      <c r="L87" s="21"/>
      <c r="M87" s="21"/>
      <c r="N87" s="2"/>
    </row>
    <row r="88" spans="1:14" ht="15.75">
      <c r="A88" s="2"/>
      <c r="B88" s="2"/>
      <c r="C88" s="22"/>
      <c r="D88" s="2"/>
      <c r="E88" s="2"/>
      <c r="F88" s="2"/>
      <c r="G88" s="2"/>
      <c r="H88" s="2"/>
      <c r="I88" s="2"/>
      <c r="J88" s="2"/>
      <c r="K88" s="9" t="s">
        <v>279</v>
      </c>
      <c r="L88" s="2"/>
      <c r="M88" s="2"/>
      <c r="N88" s="2"/>
    </row>
    <row r="89" spans="1:14" ht="15">
      <c r="A89" s="2"/>
      <c r="B89" s="2"/>
      <c r="C89" s="22"/>
      <c r="D89" s="2"/>
      <c r="E89" s="2"/>
      <c r="F89" s="2"/>
      <c r="G89" s="2"/>
      <c r="H89" s="2"/>
      <c r="I89" s="2"/>
      <c r="J89" s="2"/>
      <c r="K89" s="8"/>
      <c r="L89" s="2"/>
      <c r="M89" s="2"/>
      <c r="N89" s="2"/>
    </row>
    <row r="90" spans="1:14" ht="15.75" thickBot="1">
      <c r="A90" s="2"/>
      <c r="B90" s="2"/>
      <c r="C90" s="22"/>
      <c r="D90" s="2"/>
      <c r="E90" s="2"/>
      <c r="F90" s="2"/>
      <c r="G90" s="2"/>
      <c r="H90" s="2"/>
      <c r="I90" s="2"/>
      <c r="J90" s="2"/>
      <c r="K90" s="8"/>
      <c r="L90" s="2"/>
      <c r="M90" s="2"/>
      <c r="N90" s="2"/>
    </row>
    <row r="91" spans="1:14" ht="15.75">
      <c r="A91" s="2"/>
      <c r="B91" s="2"/>
      <c r="C91" s="22"/>
      <c r="D91" s="2"/>
      <c r="E91" s="2"/>
      <c r="F91" s="2"/>
      <c r="G91" s="2"/>
      <c r="H91" s="2"/>
      <c r="I91" s="2"/>
      <c r="J91" s="2"/>
      <c r="K91" s="8"/>
      <c r="L91" s="29" t="s">
        <v>391</v>
      </c>
      <c r="M91" s="3"/>
      <c r="N91" s="30" t="s">
        <v>421</v>
      </c>
    </row>
    <row r="92" spans="1:14" ht="16.5" thickBot="1">
      <c r="A92" s="2"/>
      <c r="B92" s="4" t="s">
        <v>271</v>
      </c>
      <c r="C92" s="20"/>
      <c r="D92" s="2"/>
      <c r="E92" s="2"/>
      <c r="F92" s="2"/>
      <c r="G92" s="2"/>
      <c r="H92" s="2"/>
      <c r="I92" s="2"/>
      <c r="J92" s="2"/>
      <c r="K92" s="8"/>
      <c r="L92" s="5">
        <v>39424</v>
      </c>
      <c r="M92" s="6"/>
      <c r="N92" s="31" t="s">
        <v>384</v>
      </c>
    </row>
    <row r="93" spans="1:14" ht="15">
      <c r="A93" s="2"/>
      <c r="B93" s="2"/>
      <c r="C93" s="22"/>
      <c r="D93" s="2"/>
      <c r="E93" s="2"/>
      <c r="F93" s="2"/>
      <c r="G93" s="2"/>
      <c r="H93" s="2"/>
      <c r="I93" s="2"/>
      <c r="J93" s="2"/>
      <c r="K93" s="8"/>
      <c r="L93" s="2"/>
      <c r="M93" s="2"/>
      <c r="N93" s="2"/>
    </row>
    <row r="94" spans="1:14" ht="15">
      <c r="A94" s="2"/>
      <c r="B94" s="2"/>
      <c r="C94" s="22"/>
      <c r="D94" s="2"/>
      <c r="E94" s="2"/>
      <c r="F94" s="2"/>
      <c r="G94" s="2"/>
      <c r="H94" s="2"/>
      <c r="I94" s="2"/>
      <c r="J94" s="2"/>
      <c r="K94" s="8"/>
      <c r="L94" s="2"/>
      <c r="M94" s="2"/>
      <c r="N94" s="2"/>
    </row>
    <row r="95" spans="1:14" ht="16.5" thickBot="1">
      <c r="A95" s="7" t="s">
        <v>308</v>
      </c>
      <c r="B95" s="8"/>
      <c r="C95" s="26"/>
      <c r="D95" s="8"/>
      <c r="E95" s="8">
        <v>1</v>
      </c>
      <c r="F95" s="8">
        <v>2</v>
      </c>
      <c r="G95" s="8">
        <v>3</v>
      </c>
      <c r="H95" s="8">
        <v>4</v>
      </c>
      <c r="I95" s="9" t="s">
        <v>272</v>
      </c>
      <c r="J95" s="9" t="s">
        <v>273</v>
      </c>
      <c r="K95" s="9"/>
      <c r="L95" s="9"/>
      <c r="M95" s="8"/>
      <c r="N95" s="8"/>
    </row>
    <row r="96" spans="1:14" ht="15">
      <c r="A96" s="10">
        <v>1</v>
      </c>
      <c r="B96" s="11" t="s">
        <v>348</v>
      </c>
      <c r="C96" s="23" t="s">
        <v>214</v>
      </c>
      <c r="D96" s="12" t="s">
        <v>424</v>
      </c>
      <c r="E96" s="78"/>
      <c r="F96" s="79" t="s">
        <v>493</v>
      </c>
      <c r="G96" s="79" t="s">
        <v>493</v>
      </c>
      <c r="H96" s="80"/>
      <c r="I96" s="81" t="s">
        <v>534</v>
      </c>
      <c r="J96" s="80" t="s">
        <v>374</v>
      </c>
      <c r="K96" s="8"/>
      <c r="L96" s="2"/>
      <c r="M96" s="2"/>
      <c r="N96" s="2"/>
    </row>
    <row r="97" spans="1:14" ht="15">
      <c r="A97" s="13">
        <v>2</v>
      </c>
      <c r="B97" s="14" t="s">
        <v>429</v>
      </c>
      <c r="C97" s="24" t="s">
        <v>341</v>
      </c>
      <c r="D97" s="16" t="s">
        <v>302</v>
      </c>
      <c r="E97" s="82" t="s">
        <v>284</v>
      </c>
      <c r="F97" s="83"/>
      <c r="G97" s="84" t="s">
        <v>496</v>
      </c>
      <c r="H97" s="85"/>
      <c r="I97" s="82" t="s">
        <v>535</v>
      </c>
      <c r="J97" s="85" t="s">
        <v>376</v>
      </c>
      <c r="K97" s="8"/>
      <c r="L97" s="2"/>
      <c r="M97" s="2"/>
      <c r="N97" s="2"/>
    </row>
    <row r="98" spans="1:14" ht="15">
      <c r="A98" s="13">
        <v>3</v>
      </c>
      <c r="B98" s="14" t="s">
        <v>45</v>
      </c>
      <c r="C98" s="24" t="s">
        <v>47</v>
      </c>
      <c r="D98" s="16" t="s">
        <v>596</v>
      </c>
      <c r="E98" s="82" t="s">
        <v>284</v>
      </c>
      <c r="F98" s="84" t="s">
        <v>494</v>
      </c>
      <c r="G98" s="83"/>
      <c r="H98" s="85"/>
      <c r="I98" s="82" t="s">
        <v>536</v>
      </c>
      <c r="J98" s="85" t="s">
        <v>375</v>
      </c>
      <c r="K98" s="8"/>
      <c r="L98" s="2"/>
      <c r="M98" s="2"/>
      <c r="N98" s="2"/>
    </row>
    <row r="99" spans="1:14" ht="15.75" thickBot="1">
      <c r="A99" s="17">
        <v>4</v>
      </c>
      <c r="B99" s="18"/>
      <c r="C99" s="25"/>
      <c r="D99" s="19"/>
      <c r="E99" s="86"/>
      <c r="F99" s="87"/>
      <c r="G99" s="87"/>
      <c r="H99" s="88"/>
      <c r="I99" s="86"/>
      <c r="J99" s="89"/>
      <c r="K99" s="8"/>
      <c r="L99" s="2"/>
      <c r="M99" s="2"/>
      <c r="N99" s="2"/>
    </row>
    <row r="100" spans="1:14" ht="15">
      <c r="A100" s="27"/>
      <c r="B100" s="27"/>
      <c r="C100" s="28"/>
      <c r="D100" s="27"/>
      <c r="E100" s="90"/>
      <c r="F100" s="90"/>
      <c r="G100" s="90"/>
      <c r="H100" s="90"/>
      <c r="I100" s="90"/>
      <c r="J100" s="90"/>
      <c r="K100" s="8"/>
      <c r="L100" s="2"/>
      <c r="M100" s="2"/>
      <c r="N100" s="2"/>
    </row>
    <row r="101" spans="1:14" ht="15">
      <c r="A101" s="27"/>
      <c r="B101" s="27"/>
      <c r="C101" s="28"/>
      <c r="D101" s="27"/>
      <c r="E101" s="90"/>
      <c r="F101" s="90"/>
      <c r="G101" s="90"/>
      <c r="H101" s="90"/>
      <c r="I101" s="90"/>
      <c r="J101" s="90"/>
      <c r="K101" s="8"/>
      <c r="L101" s="2"/>
      <c r="M101" s="2"/>
      <c r="N101" s="2"/>
    </row>
    <row r="102" spans="1:14" ht="15">
      <c r="A102" s="27"/>
      <c r="B102" s="27"/>
      <c r="C102" s="28"/>
      <c r="D102" s="27"/>
      <c r="E102" s="90"/>
      <c r="F102" s="90"/>
      <c r="G102" s="90"/>
      <c r="H102" s="90"/>
      <c r="I102" s="90"/>
      <c r="J102" s="90"/>
      <c r="K102" s="8"/>
      <c r="L102" s="2"/>
      <c r="M102" s="2"/>
      <c r="N102" s="2"/>
    </row>
    <row r="103" spans="1:14" ht="15">
      <c r="A103" s="2"/>
      <c r="B103" s="2"/>
      <c r="C103" s="22"/>
      <c r="D103" s="2"/>
      <c r="E103" s="26"/>
      <c r="F103" s="26"/>
      <c r="G103" s="26"/>
      <c r="H103" s="26"/>
      <c r="I103" s="26"/>
      <c r="J103" s="26"/>
      <c r="K103" s="8"/>
      <c r="L103" s="2"/>
      <c r="M103" s="2"/>
      <c r="N103" s="2"/>
    </row>
    <row r="104" spans="1:14" ht="15">
      <c r="A104" s="2"/>
      <c r="B104" s="2"/>
      <c r="C104" s="22"/>
      <c r="D104" s="2"/>
      <c r="E104" s="26" t="s">
        <v>274</v>
      </c>
      <c r="F104" s="26" t="s">
        <v>275</v>
      </c>
      <c r="G104" s="26" t="s">
        <v>276</v>
      </c>
      <c r="H104" s="26" t="s">
        <v>277</v>
      </c>
      <c r="I104" s="26" t="s">
        <v>278</v>
      </c>
      <c r="J104" s="26" t="s">
        <v>279</v>
      </c>
      <c r="K104" s="8"/>
      <c r="L104" s="2"/>
      <c r="M104" s="2"/>
      <c r="N104" s="2"/>
    </row>
    <row r="105" spans="1:14" ht="15.75">
      <c r="A105" s="2"/>
      <c r="B105" s="2"/>
      <c r="C105" s="20" t="s">
        <v>284</v>
      </c>
      <c r="D105" s="2"/>
      <c r="E105" s="84" t="s">
        <v>525</v>
      </c>
      <c r="F105" s="84" t="s">
        <v>509</v>
      </c>
      <c r="G105" s="84" t="s">
        <v>506</v>
      </c>
      <c r="H105" s="84" t="s">
        <v>499</v>
      </c>
      <c r="I105" s="84"/>
      <c r="J105" s="26">
        <v>2</v>
      </c>
      <c r="K105" s="8"/>
      <c r="L105" s="2"/>
      <c r="M105" s="2"/>
      <c r="N105" s="2"/>
    </row>
    <row r="106" spans="1:14" ht="15.75">
      <c r="A106" s="2"/>
      <c r="B106" s="2"/>
      <c r="C106" s="20" t="s">
        <v>281</v>
      </c>
      <c r="D106" s="2"/>
      <c r="E106" s="84"/>
      <c r="F106" s="84"/>
      <c r="G106" s="84"/>
      <c r="H106" s="84"/>
      <c r="I106" s="84"/>
      <c r="J106" s="26"/>
      <c r="K106" s="8"/>
      <c r="L106" s="2"/>
      <c r="M106" s="2"/>
      <c r="N106" s="2"/>
    </row>
    <row r="107" spans="1:14" ht="15.75">
      <c r="A107" s="2"/>
      <c r="B107" s="2"/>
      <c r="C107" s="20" t="s">
        <v>282</v>
      </c>
      <c r="D107" s="2"/>
      <c r="E107" s="84"/>
      <c r="F107" s="84"/>
      <c r="G107" s="84"/>
      <c r="H107" s="84"/>
      <c r="I107" s="84"/>
      <c r="J107" s="26"/>
      <c r="K107" s="8"/>
      <c r="L107" s="2"/>
      <c r="M107" s="2"/>
      <c r="N107" s="2"/>
    </row>
    <row r="108" spans="1:14" ht="15.75">
      <c r="A108" s="2"/>
      <c r="B108" s="2"/>
      <c r="C108" s="20" t="s">
        <v>286</v>
      </c>
      <c r="D108" s="2"/>
      <c r="E108" s="84" t="s">
        <v>507</v>
      </c>
      <c r="F108" s="84" t="s">
        <v>523</v>
      </c>
      <c r="G108" s="84" t="s">
        <v>507</v>
      </c>
      <c r="H108" s="84"/>
      <c r="I108" s="84"/>
      <c r="J108" s="26">
        <v>1</v>
      </c>
      <c r="K108" s="8"/>
      <c r="L108" s="2"/>
      <c r="M108" s="2"/>
      <c r="N108" s="2"/>
    </row>
    <row r="109" spans="1:14" ht="15.75">
      <c r="A109" s="2"/>
      <c r="B109" s="2"/>
      <c r="C109" s="20" t="s">
        <v>288</v>
      </c>
      <c r="D109" s="2"/>
      <c r="E109" s="84" t="s">
        <v>501</v>
      </c>
      <c r="F109" s="84" t="s">
        <v>504</v>
      </c>
      <c r="G109" s="84" t="s">
        <v>760</v>
      </c>
      <c r="H109" s="84" t="s">
        <v>500</v>
      </c>
      <c r="I109" s="84"/>
      <c r="J109" s="26">
        <v>3</v>
      </c>
      <c r="K109" s="8"/>
      <c r="L109" s="2"/>
      <c r="M109" s="2"/>
      <c r="N109" s="2"/>
    </row>
    <row r="110" spans="1:14" ht="15.75">
      <c r="A110" s="2"/>
      <c r="B110" s="2"/>
      <c r="C110" s="20" t="s">
        <v>289</v>
      </c>
      <c r="D110" s="2"/>
      <c r="E110" s="84"/>
      <c r="F110" s="84"/>
      <c r="G110" s="84"/>
      <c r="H110" s="84"/>
      <c r="I110" s="84"/>
      <c r="J110" s="26"/>
      <c r="K110" s="8"/>
      <c r="L110" s="2"/>
      <c r="M110" s="2"/>
      <c r="N110" s="2"/>
    </row>
    <row r="111" spans="1:14" ht="15">
      <c r="A111" s="2"/>
      <c r="B111" s="2"/>
      <c r="C111" s="22"/>
      <c r="D111" s="2"/>
      <c r="E111" s="2"/>
      <c r="F111" s="2"/>
      <c r="G111" s="2"/>
      <c r="H111" s="2"/>
      <c r="I111" s="2"/>
      <c r="J111" s="2"/>
      <c r="K111" s="8"/>
      <c r="L111" s="2"/>
      <c r="M111" s="2"/>
      <c r="N111" s="2"/>
    </row>
    <row r="112" spans="1:14" ht="15">
      <c r="A112" s="2"/>
      <c r="B112" s="2"/>
      <c r="C112" s="22"/>
      <c r="D112" s="2"/>
      <c r="E112" s="2"/>
      <c r="F112" s="2"/>
      <c r="G112" s="2"/>
      <c r="H112" s="2"/>
      <c r="I112" s="2"/>
      <c r="J112" s="2"/>
      <c r="K112" s="8"/>
      <c r="L112" s="2"/>
      <c r="M112" s="2"/>
      <c r="N112" s="2"/>
    </row>
    <row r="113" spans="1:14" ht="15">
      <c r="A113" s="2"/>
      <c r="B113" s="2"/>
      <c r="C113" s="22"/>
      <c r="D113" s="2"/>
      <c r="E113" s="2"/>
      <c r="F113" s="2"/>
      <c r="G113" s="2"/>
      <c r="H113" s="2"/>
      <c r="I113" s="2"/>
      <c r="J113" s="2"/>
      <c r="K113" s="8"/>
      <c r="L113" s="2"/>
      <c r="M113" s="2"/>
      <c r="N113" s="2"/>
    </row>
    <row r="114" spans="1:14" ht="15">
      <c r="A114" s="2"/>
      <c r="B114" s="2"/>
      <c r="C114" s="22"/>
      <c r="D114" s="2"/>
      <c r="E114" s="2"/>
      <c r="F114" s="2"/>
      <c r="G114" s="2"/>
      <c r="H114" s="2"/>
      <c r="I114" s="2"/>
      <c r="J114" s="2"/>
      <c r="K114" s="8"/>
      <c r="L114" s="2"/>
      <c r="M114" s="2"/>
      <c r="N114" s="2"/>
    </row>
    <row r="115" spans="1:14" ht="15">
      <c r="A115" s="2"/>
      <c r="B115" s="2"/>
      <c r="C115" s="22"/>
      <c r="D115" s="2"/>
      <c r="E115" s="2"/>
      <c r="F115" s="2"/>
      <c r="G115" s="2"/>
      <c r="H115" s="2"/>
      <c r="I115" s="2"/>
      <c r="J115" s="2"/>
      <c r="K115" s="8"/>
      <c r="L115" s="2"/>
      <c r="M115" s="2"/>
      <c r="N115" s="2"/>
    </row>
    <row r="116" spans="1:14" ht="15">
      <c r="A116" s="2"/>
      <c r="B116" s="2"/>
      <c r="C116" s="22"/>
      <c r="D116" s="2"/>
      <c r="E116" s="2"/>
      <c r="F116" s="2"/>
      <c r="G116" s="2"/>
      <c r="H116" s="2"/>
      <c r="I116" s="2"/>
      <c r="J116" s="2"/>
      <c r="K116" s="8"/>
      <c r="L116" s="2"/>
      <c r="M116" s="2"/>
      <c r="N116" s="2"/>
    </row>
    <row r="117" spans="1:14" ht="15.75" thickBot="1">
      <c r="A117" s="2"/>
      <c r="B117" s="2"/>
      <c r="C117" s="22"/>
      <c r="D117" s="2"/>
      <c r="E117" s="2"/>
      <c r="F117" s="2"/>
      <c r="G117" s="2"/>
      <c r="H117" s="2"/>
      <c r="I117" s="2"/>
      <c r="J117" s="2"/>
      <c r="K117" s="52"/>
      <c r="L117" s="21"/>
      <c r="M117" s="21"/>
      <c r="N117" s="2"/>
    </row>
    <row r="118" spans="1:14" ht="15.75">
      <c r="A118" s="2"/>
      <c r="B118" s="2"/>
      <c r="C118" s="22"/>
      <c r="D118" s="2"/>
      <c r="E118" s="2"/>
      <c r="F118" s="2"/>
      <c r="G118" s="2"/>
      <c r="H118" s="2"/>
      <c r="I118" s="2"/>
      <c r="J118" s="2"/>
      <c r="K118" s="9" t="s">
        <v>279</v>
      </c>
      <c r="L118" s="2"/>
      <c r="M118" s="2"/>
      <c r="N118" s="2"/>
    </row>
    <row r="119" spans="1:14" ht="15">
      <c r="A119" s="2"/>
      <c r="B119" s="2"/>
      <c r="C119" s="22"/>
      <c r="D119" s="2"/>
      <c r="E119" s="2"/>
      <c r="F119" s="2"/>
      <c r="G119" s="2"/>
      <c r="H119" s="2"/>
      <c r="I119" s="2"/>
      <c r="J119" s="2"/>
      <c r="K119" s="8"/>
      <c r="L119" s="2"/>
      <c r="M119" s="2"/>
      <c r="N119" s="2"/>
    </row>
    <row r="120" spans="1:14" ht="15.75" thickBot="1">
      <c r="A120" s="2"/>
      <c r="B120" s="2"/>
      <c r="C120" s="22"/>
      <c r="D120" s="2"/>
      <c r="E120" s="2"/>
      <c r="F120" s="2"/>
      <c r="G120" s="2"/>
      <c r="H120" s="2"/>
      <c r="I120" s="2"/>
      <c r="J120" s="2"/>
      <c r="K120" s="8"/>
      <c r="L120" s="2"/>
      <c r="M120" s="2"/>
      <c r="N120" s="2"/>
    </row>
    <row r="121" spans="1:14" ht="15.75">
      <c r="A121" s="2"/>
      <c r="B121" s="2"/>
      <c r="C121" s="22"/>
      <c r="D121" s="2"/>
      <c r="E121" s="2"/>
      <c r="F121" s="2"/>
      <c r="G121" s="2"/>
      <c r="H121" s="2"/>
      <c r="I121" s="2"/>
      <c r="J121" s="2"/>
      <c r="K121" s="8"/>
      <c r="L121" s="29" t="s">
        <v>391</v>
      </c>
      <c r="M121" s="3"/>
      <c r="N121" s="30" t="s">
        <v>421</v>
      </c>
    </row>
    <row r="122" spans="1:14" ht="16.5" thickBot="1">
      <c r="A122" s="2"/>
      <c r="B122" s="4" t="s">
        <v>271</v>
      </c>
      <c r="C122" s="20"/>
      <c r="D122" s="2"/>
      <c r="E122" s="2"/>
      <c r="F122" s="2"/>
      <c r="G122" s="2"/>
      <c r="H122" s="2"/>
      <c r="I122" s="2"/>
      <c r="J122" s="2"/>
      <c r="K122" s="8"/>
      <c r="L122" s="5">
        <v>39424</v>
      </c>
      <c r="M122" s="6"/>
      <c r="N122" s="31" t="s">
        <v>384</v>
      </c>
    </row>
    <row r="123" spans="1:14" ht="15">
      <c r="A123" s="2"/>
      <c r="B123" s="2"/>
      <c r="C123" s="22"/>
      <c r="D123" s="2"/>
      <c r="E123" s="2"/>
      <c r="F123" s="2"/>
      <c r="G123" s="2"/>
      <c r="H123" s="2"/>
      <c r="I123" s="2"/>
      <c r="J123" s="2"/>
      <c r="K123" s="8"/>
      <c r="L123" s="2"/>
      <c r="M123" s="2"/>
      <c r="N123" s="2"/>
    </row>
    <row r="124" spans="1:14" ht="15">
      <c r="A124" s="2"/>
      <c r="B124" s="2"/>
      <c r="C124" s="22"/>
      <c r="D124" s="2"/>
      <c r="E124" s="2"/>
      <c r="F124" s="2"/>
      <c r="G124" s="2"/>
      <c r="H124" s="2"/>
      <c r="I124" s="2"/>
      <c r="J124" s="2"/>
      <c r="K124" s="8"/>
      <c r="L124" s="2"/>
      <c r="M124" s="2"/>
      <c r="N124" s="2"/>
    </row>
    <row r="125" spans="1:14" ht="16.5" thickBot="1">
      <c r="A125" s="7" t="s">
        <v>309</v>
      </c>
      <c r="B125" s="8"/>
      <c r="C125" s="26"/>
      <c r="D125" s="8"/>
      <c r="E125" s="8">
        <v>1</v>
      </c>
      <c r="F125" s="8">
        <v>2</v>
      </c>
      <c r="G125" s="8">
        <v>3</v>
      </c>
      <c r="H125" s="8">
        <v>4</v>
      </c>
      <c r="I125" s="9" t="s">
        <v>272</v>
      </c>
      <c r="J125" s="9" t="s">
        <v>273</v>
      </c>
      <c r="K125" s="9"/>
      <c r="L125" s="9"/>
      <c r="M125" s="8"/>
      <c r="N125" s="8"/>
    </row>
    <row r="126" spans="1:14" ht="15">
      <c r="A126" s="10">
        <v>1</v>
      </c>
      <c r="B126" s="11" t="s">
        <v>425</v>
      </c>
      <c r="C126" s="23" t="s">
        <v>226</v>
      </c>
      <c r="D126" s="12" t="s">
        <v>426</v>
      </c>
      <c r="E126" s="78"/>
      <c r="F126" s="79" t="s">
        <v>496</v>
      </c>
      <c r="G126" s="79"/>
      <c r="H126" s="80"/>
      <c r="I126" s="81" t="s">
        <v>765</v>
      </c>
      <c r="J126" s="80" t="s">
        <v>375</v>
      </c>
      <c r="K126" s="8"/>
      <c r="L126" s="2"/>
      <c r="M126" s="2"/>
      <c r="N126" s="2"/>
    </row>
    <row r="127" spans="1:14" ht="15">
      <c r="A127" s="13">
        <v>2</v>
      </c>
      <c r="B127" s="14" t="s">
        <v>58</v>
      </c>
      <c r="C127" s="24" t="s">
        <v>55</v>
      </c>
      <c r="D127" s="16" t="s">
        <v>298</v>
      </c>
      <c r="E127" s="82" t="s">
        <v>494</v>
      </c>
      <c r="F127" s="83"/>
      <c r="G127" s="84"/>
      <c r="H127" s="85"/>
      <c r="I127" s="82" t="s">
        <v>764</v>
      </c>
      <c r="J127" s="85" t="s">
        <v>374</v>
      </c>
      <c r="K127" s="8"/>
      <c r="L127" s="2"/>
      <c r="M127" s="2"/>
      <c r="N127" s="2"/>
    </row>
    <row r="128" spans="1:14" ht="15">
      <c r="A128" s="13">
        <v>3</v>
      </c>
      <c r="B128" s="14"/>
      <c r="C128" s="24"/>
      <c r="D128" s="16"/>
      <c r="E128" s="82"/>
      <c r="F128" s="84"/>
      <c r="G128" s="83"/>
      <c r="H128" s="85"/>
      <c r="I128" s="82"/>
      <c r="J128" s="85"/>
      <c r="K128" s="8"/>
      <c r="L128" s="2"/>
      <c r="M128" s="2"/>
      <c r="N128" s="2"/>
    </row>
    <row r="129" spans="1:14" ht="15.75" thickBot="1">
      <c r="A129" s="17">
        <v>4</v>
      </c>
      <c r="B129" s="18"/>
      <c r="C129" s="25"/>
      <c r="D129" s="19"/>
      <c r="E129" s="86"/>
      <c r="F129" s="87"/>
      <c r="G129" s="87"/>
      <c r="H129" s="88"/>
      <c r="I129" s="86"/>
      <c r="J129" s="89"/>
      <c r="K129" s="8"/>
      <c r="L129" s="2"/>
      <c r="M129" s="2"/>
      <c r="N129" s="2"/>
    </row>
    <row r="130" spans="1:14" ht="15">
      <c r="A130" s="27"/>
      <c r="B130" s="27"/>
      <c r="C130" s="28"/>
      <c r="D130" s="27"/>
      <c r="E130" s="90"/>
      <c r="F130" s="90"/>
      <c r="G130" s="90"/>
      <c r="H130" s="90"/>
      <c r="I130" s="90"/>
      <c r="J130" s="90"/>
      <c r="K130" s="8"/>
      <c r="L130" s="2"/>
      <c r="M130" s="2"/>
      <c r="N130" s="2"/>
    </row>
    <row r="131" spans="1:14" ht="15">
      <c r="A131" s="27"/>
      <c r="B131" s="27"/>
      <c r="C131" s="28"/>
      <c r="D131" s="27"/>
      <c r="E131" s="90"/>
      <c r="F131" s="90"/>
      <c r="G131" s="90"/>
      <c r="H131" s="90"/>
      <c r="I131" s="90"/>
      <c r="J131" s="90"/>
      <c r="K131" s="8"/>
      <c r="L131" s="2"/>
      <c r="M131" s="2"/>
      <c r="N131" s="2"/>
    </row>
    <row r="132" spans="1:14" ht="15">
      <c r="A132" s="27"/>
      <c r="B132" s="27"/>
      <c r="C132" s="28"/>
      <c r="D132" s="27"/>
      <c r="E132" s="90"/>
      <c r="F132" s="90"/>
      <c r="G132" s="90"/>
      <c r="H132" s="90"/>
      <c r="I132" s="90"/>
      <c r="J132" s="90"/>
      <c r="K132" s="8"/>
      <c r="L132" s="2"/>
      <c r="M132" s="2"/>
      <c r="N132" s="2"/>
    </row>
    <row r="133" spans="1:14" ht="15">
      <c r="A133" s="2"/>
      <c r="B133" s="2"/>
      <c r="C133" s="22"/>
      <c r="D133" s="2"/>
      <c r="E133" s="26"/>
      <c r="F133" s="26"/>
      <c r="G133" s="26"/>
      <c r="H133" s="26"/>
      <c r="I133" s="26"/>
      <c r="J133" s="26"/>
      <c r="K133" s="8"/>
      <c r="L133" s="2"/>
      <c r="M133" s="2"/>
      <c r="N133" s="2"/>
    </row>
    <row r="134" spans="1:14" ht="15">
      <c r="A134" s="2"/>
      <c r="B134" s="2"/>
      <c r="C134" s="22"/>
      <c r="D134" s="2"/>
      <c r="E134" s="26" t="s">
        <v>274</v>
      </c>
      <c r="F134" s="26" t="s">
        <v>275</v>
      </c>
      <c r="G134" s="26" t="s">
        <v>276</v>
      </c>
      <c r="H134" s="26" t="s">
        <v>277</v>
      </c>
      <c r="I134" s="26" t="s">
        <v>278</v>
      </c>
      <c r="J134" s="26" t="s">
        <v>279</v>
      </c>
      <c r="K134" s="8"/>
      <c r="L134" s="2"/>
      <c r="M134" s="2"/>
      <c r="N134" s="2"/>
    </row>
    <row r="135" spans="1:14" ht="15.75">
      <c r="A135" s="2"/>
      <c r="B135" s="2"/>
      <c r="C135" s="20" t="s">
        <v>284</v>
      </c>
      <c r="D135" s="2"/>
      <c r="E135" s="84"/>
      <c r="F135" s="84"/>
      <c r="G135" s="84"/>
      <c r="H135" s="84"/>
      <c r="I135" s="84"/>
      <c r="J135" s="26">
        <v>2</v>
      </c>
      <c r="K135" s="8"/>
      <c r="L135" s="2"/>
      <c r="M135" s="2"/>
      <c r="N135" s="2"/>
    </row>
    <row r="136" spans="1:14" ht="15.75">
      <c r="A136" s="2"/>
      <c r="B136" s="2"/>
      <c r="C136" s="20" t="s">
        <v>281</v>
      </c>
      <c r="D136" s="2"/>
      <c r="E136" s="84"/>
      <c r="F136" s="84"/>
      <c r="G136" s="84"/>
      <c r="H136" s="84"/>
      <c r="I136" s="84"/>
      <c r="J136" s="26"/>
      <c r="K136" s="8"/>
      <c r="L136" s="2"/>
      <c r="M136" s="2"/>
      <c r="N136" s="2"/>
    </row>
    <row r="137" spans="1:14" ht="15.75">
      <c r="A137" s="2"/>
      <c r="B137" s="2"/>
      <c r="C137" s="20" t="s">
        <v>282</v>
      </c>
      <c r="D137" s="2"/>
      <c r="E137" s="84"/>
      <c r="F137" s="84"/>
      <c r="G137" s="84"/>
      <c r="H137" s="84"/>
      <c r="I137" s="84"/>
      <c r="J137" s="26"/>
      <c r="K137" s="8"/>
      <c r="L137" s="2"/>
      <c r="M137" s="2"/>
      <c r="N137" s="2"/>
    </row>
    <row r="138" spans="1:14" ht="15.75">
      <c r="A138" s="2"/>
      <c r="B138" s="2"/>
      <c r="C138" s="20" t="s">
        <v>286</v>
      </c>
      <c r="D138" s="2"/>
      <c r="E138" s="84"/>
      <c r="F138" s="84"/>
      <c r="G138" s="84"/>
      <c r="H138" s="84"/>
      <c r="I138" s="84"/>
      <c r="J138" s="26">
        <v>1</v>
      </c>
      <c r="K138" s="8"/>
      <c r="L138" s="2"/>
      <c r="M138" s="2"/>
      <c r="N138" s="2"/>
    </row>
    <row r="139" spans="1:14" ht="15.75">
      <c r="A139" s="2"/>
      <c r="B139" s="2"/>
      <c r="C139" s="20" t="s">
        <v>288</v>
      </c>
      <c r="D139" s="2"/>
      <c r="E139" s="84" t="s">
        <v>502</v>
      </c>
      <c r="F139" s="84" t="s">
        <v>502</v>
      </c>
      <c r="G139" s="84" t="s">
        <v>502</v>
      </c>
      <c r="H139" s="84"/>
      <c r="I139" s="84"/>
      <c r="J139" s="26">
        <v>3</v>
      </c>
      <c r="K139" s="8"/>
      <c r="L139" s="2"/>
      <c r="M139" s="2"/>
      <c r="N139" s="2"/>
    </row>
    <row r="140" spans="1:14" ht="15.75">
      <c r="A140" s="2"/>
      <c r="B140" s="2"/>
      <c r="C140" s="20" t="s">
        <v>289</v>
      </c>
      <c r="D140" s="2"/>
      <c r="E140" s="84"/>
      <c r="F140" s="84"/>
      <c r="G140" s="84"/>
      <c r="H140" s="84"/>
      <c r="I140" s="84"/>
      <c r="J140" s="26"/>
      <c r="K140" s="8"/>
      <c r="L140" s="2"/>
      <c r="M140" s="2"/>
      <c r="N140" s="2"/>
    </row>
    <row r="141" spans="1:14" ht="15">
      <c r="A141" s="2"/>
      <c r="B141" s="2"/>
      <c r="C141" s="22"/>
      <c r="D141" s="2"/>
      <c r="E141" s="2"/>
      <c r="F141" s="2"/>
      <c r="G141" s="2"/>
      <c r="H141" s="2"/>
      <c r="I141" s="2"/>
      <c r="J141" s="2"/>
      <c r="K141" s="8"/>
      <c r="L141" s="2"/>
      <c r="M141" s="2"/>
      <c r="N141" s="2"/>
    </row>
    <row r="142" spans="1:14" ht="15">
      <c r="A142" s="2"/>
      <c r="B142" s="2"/>
      <c r="C142" s="22"/>
      <c r="D142" s="2"/>
      <c r="E142" s="2"/>
      <c r="F142" s="2"/>
      <c r="G142" s="2"/>
      <c r="H142" s="2"/>
      <c r="I142" s="2"/>
      <c r="J142" s="2"/>
      <c r="K142" s="8"/>
      <c r="L142" s="2"/>
      <c r="M142" s="2"/>
      <c r="N142" s="2"/>
    </row>
    <row r="143" spans="1:14" ht="15">
      <c r="A143" s="2"/>
      <c r="B143" s="2"/>
      <c r="C143" s="22"/>
      <c r="D143" s="2"/>
      <c r="E143" s="2"/>
      <c r="F143" s="2"/>
      <c r="G143" s="2"/>
      <c r="H143" s="2"/>
      <c r="I143" s="2"/>
      <c r="J143" s="2"/>
      <c r="K143" s="8"/>
      <c r="L143" s="2"/>
      <c r="M143" s="2"/>
      <c r="N143" s="2"/>
    </row>
    <row r="144" spans="1:14" ht="15">
      <c r="A144" s="2"/>
      <c r="B144" s="2"/>
      <c r="C144" s="22"/>
      <c r="D144" s="2"/>
      <c r="E144" s="2"/>
      <c r="F144" s="2"/>
      <c r="G144" s="2"/>
      <c r="H144" s="2"/>
      <c r="I144" s="2"/>
      <c r="J144" s="2"/>
      <c r="K144" s="8"/>
      <c r="L144" s="2"/>
      <c r="M144" s="2"/>
      <c r="N144" s="2"/>
    </row>
    <row r="145" spans="1:14" ht="15">
      <c r="A145" s="2"/>
      <c r="B145" s="2"/>
      <c r="C145" s="22"/>
      <c r="D145" s="2"/>
      <c r="E145" s="2"/>
      <c r="F145" s="2"/>
      <c r="G145" s="2"/>
      <c r="H145" s="2"/>
      <c r="I145" s="2"/>
      <c r="J145" s="2"/>
      <c r="K145" s="8"/>
      <c r="L145" s="2"/>
      <c r="M145" s="2"/>
      <c r="N145" s="2"/>
    </row>
    <row r="146" spans="1:14" ht="15">
      <c r="A146" s="2"/>
      <c r="B146" s="2"/>
      <c r="C146" s="22"/>
      <c r="D146" s="2"/>
      <c r="E146" s="2"/>
      <c r="F146" s="2"/>
      <c r="G146" s="2"/>
      <c r="H146" s="2"/>
      <c r="I146" s="2"/>
      <c r="J146" s="2"/>
      <c r="K146" s="8"/>
      <c r="L146" s="2"/>
      <c r="M146" s="2"/>
      <c r="N146" s="2"/>
    </row>
    <row r="147" spans="1:14" ht="15.75" thickBot="1">
      <c r="A147" s="2"/>
      <c r="B147" s="2"/>
      <c r="C147" s="22"/>
      <c r="D147" s="2"/>
      <c r="E147" s="2"/>
      <c r="F147" s="2"/>
      <c r="G147" s="2"/>
      <c r="H147" s="2"/>
      <c r="I147" s="2"/>
      <c r="J147" s="2"/>
      <c r="K147" s="52"/>
      <c r="L147" s="21"/>
      <c r="M147" s="21"/>
      <c r="N147" s="2"/>
    </row>
    <row r="148" spans="1:14" ht="15.75">
      <c r="A148" s="2"/>
      <c r="B148" s="2"/>
      <c r="C148" s="22"/>
      <c r="D148" s="2"/>
      <c r="E148" s="2"/>
      <c r="F148" s="2"/>
      <c r="G148" s="2"/>
      <c r="H148" s="2"/>
      <c r="I148" s="2"/>
      <c r="J148" s="2"/>
      <c r="K148" s="9" t="s">
        <v>279</v>
      </c>
      <c r="L148" s="2"/>
      <c r="M148" s="2"/>
      <c r="N148" s="2"/>
    </row>
    <row r="149" spans="1:14" ht="15">
      <c r="A149" s="2"/>
      <c r="B149" s="2"/>
      <c r="C149" s="22"/>
      <c r="D149" s="2"/>
      <c r="E149" s="2"/>
      <c r="F149" s="2"/>
      <c r="G149" s="2"/>
      <c r="H149" s="2"/>
      <c r="I149" s="2"/>
      <c r="J149" s="2"/>
      <c r="K149" s="8"/>
      <c r="L149" s="2"/>
      <c r="M149" s="2"/>
      <c r="N149" s="2"/>
    </row>
    <row r="150" spans="1:14" ht="15.75" thickBot="1">
      <c r="A150" s="2"/>
      <c r="B150" s="2"/>
      <c r="C150" s="22"/>
      <c r="D150" s="2"/>
      <c r="E150" s="2"/>
      <c r="F150" s="2"/>
      <c r="G150" s="2"/>
      <c r="H150" s="2"/>
      <c r="I150" s="2"/>
      <c r="J150" s="2"/>
      <c r="K150" s="8"/>
      <c r="L150" s="2"/>
      <c r="M150" s="2"/>
      <c r="N150" s="2"/>
    </row>
    <row r="151" spans="1:14" ht="15.75">
      <c r="A151" s="2"/>
      <c r="B151" s="2"/>
      <c r="C151" s="22"/>
      <c r="D151" s="2"/>
      <c r="E151" s="2"/>
      <c r="F151" s="2"/>
      <c r="G151" s="2"/>
      <c r="H151" s="2"/>
      <c r="I151" s="2"/>
      <c r="J151" s="2"/>
      <c r="K151" s="8"/>
      <c r="L151" s="29" t="s">
        <v>391</v>
      </c>
      <c r="M151" s="3"/>
      <c r="N151" s="30" t="s">
        <v>421</v>
      </c>
    </row>
    <row r="152" spans="1:14" ht="16.5" thickBot="1">
      <c r="A152" s="2"/>
      <c r="B152" s="4" t="s">
        <v>271</v>
      </c>
      <c r="C152" s="20"/>
      <c r="D152" s="2"/>
      <c r="E152" s="2"/>
      <c r="F152" s="2"/>
      <c r="G152" s="2"/>
      <c r="H152" s="2"/>
      <c r="I152" s="2"/>
      <c r="J152" s="2"/>
      <c r="K152" s="8"/>
      <c r="L152" s="5">
        <v>39424</v>
      </c>
      <c r="M152" s="6"/>
      <c r="N152" s="31" t="s">
        <v>384</v>
      </c>
    </row>
    <row r="153" spans="1:14" ht="15">
      <c r="A153" s="2"/>
      <c r="B153" s="2"/>
      <c r="C153" s="22"/>
      <c r="D153" s="2"/>
      <c r="E153" s="2"/>
      <c r="F153" s="2"/>
      <c r="G153" s="2"/>
      <c r="H153" s="2"/>
      <c r="I153" s="2"/>
      <c r="J153" s="2"/>
      <c r="K153" s="8"/>
      <c r="L153" s="2"/>
      <c r="M153" s="2"/>
      <c r="N153" s="2"/>
    </row>
    <row r="154" spans="1:14" ht="15">
      <c r="A154" s="2"/>
      <c r="B154" s="2"/>
      <c r="C154" s="22"/>
      <c r="D154" s="2"/>
      <c r="E154" s="2"/>
      <c r="F154" s="2"/>
      <c r="G154" s="2"/>
      <c r="H154" s="2"/>
      <c r="I154" s="2"/>
      <c r="J154" s="2"/>
      <c r="K154" s="8"/>
      <c r="L154" s="2"/>
      <c r="M154" s="2"/>
      <c r="N154" s="2"/>
    </row>
    <row r="155" spans="1:14" ht="16.5" thickBot="1">
      <c r="A155" s="7" t="s">
        <v>312</v>
      </c>
      <c r="B155" s="8"/>
      <c r="C155" s="26"/>
      <c r="D155" s="8"/>
      <c r="E155" s="8">
        <v>1</v>
      </c>
      <c r="F155" s="8">
        <v>2</v>
      </c>
      <c r="G155" s="8">
        <v>3</v>
      </c>
      <c r="H155" s="8">
        <v>4</v>
      </c>
      <c r="I155" s="9" t="s">
        <v>272</v>
      </c>
      <c r="J155" s="9" t="s">
        <v>273</v>
      </c>
      <c r="K155" s="9"/>
      <c r="L155" s="9"/>
      <c r="M155" s="8"/>
      <c r="N155" s="8"/>
    </row>
    <row r="156" spans="1:14" ht="15">
      <c r="A156" s="10">
        <v>1</v>
      </c>
      <c r="B156" s="11" t="s">
        <v>406</v>
      </c>
      <c r="C156" s="23" t="s">
        <v>132</v>
      </c>
      <c r="D156" s="12" t="s">
        <v>292</v>
      </c>
      <c r="E156" s="78"/>
      <c r="F156" s="79" t="s">
        <v>496</v>
      </c>
      <c r="G156" s="79" t="s">
        <v>494</v>
      </c>
      <c r="H156" s="80"/>
      <c r="I156" s="81" t="s">
        <v>536</v>
      </c>
      <c r="J156" s="80" t="s">
        <v>375</v>
      </c>
      <c r="K156" s="8"/>
      <c r="L156" s="2"/>
      <c r="M156" s="2"/>
      <c r="N156" s="2"/>
    </row>
    <row r="157" spans="1:14" ht="15">
      <c r="A157" s="13">
        <v>2</v>
      </c>
      <c r="B157" s="14" t="s">
        <v>168</v>
      </c>
      <c r="C157" s="24" t="s">
        <v>123</v>
      </c>
      <c r="D157" s="16" t="s">
        <v>116</v>
      </c>
      <c r="E157" s="82" t="s">
        <v>494</v>
      </c>
      <c r="F157" s="83"/>
      <c r="G157" s="84" t="s">
        <v>493</v>
      </c>
      <c r="H157" s="85"/>
      <c r="I157" s="82" t="s">
        <v>534</v>
      </c>
      <c r="J157" s="85" t="s">
        <v>374</v>
      </c>
      <c r="K157" s="8"/>
      <c r="L157" s="2"/>
      <c r="M157" s="2"/>
      <c r="N157" s="2"/>
    </row>
    <row r="158" spans="1:14" ht="15">
      <c r="A158" s="13">
        <v>3</v>
      </c>
      <c r="B158" s="14" t="s">
        <v>71</v>
      </c>
      <c r="C158" s="24" t="s">
        <v>74</v>
      </c>
      <c r="D158" s="16" t="s">
        <v>72</v>
      </c>
      <c r="E158" s="82" t="s">
        <v>496</v>
      </c>
      <c r="F158" s="84" t="s">
        <v>284</v>
      </c>
      <c r="G158" s="83"/>
      <c r="H158" s="85"/>
      <c r="I158" s="82" t="s">
        <v>535</v>
      </c>
      <c r="J158" s="85" t="s">
        <v>376</v>
      </c>
      <c r="K158" s="8"/>
      <c r="L158" s="2"/>
      <c r="M158" s="2"/>
      <c r="N158" s="2"/>
    </row>
    <row r="159" spans="1:14" ht="15.75" thickBot="1">
      <c r="A159" s="17">
        <v>4</v>
      </c>
      <c r="B159" s="18"/>
      <c r="C159" s="25"/>
      <c r="D159" s="19"/>
      <c r="E159" s="86"/>
      <c r="F159" s="87"/>
      <c r="G159" s="87"/>
      <c r="H159" s="88"/>
      <c r="I159" s="86"/>
      <c r="J159" s="89"/>
      <c r="K159" s="8"/>
      <c r="L159" s="2"/>
      <c r="M159" s="2"/>
      <c r="N159" s="2"/>
    </row>
    <row r="160" spans="1:14" ht="15">
      <c r="A160" s="27"/>
      <c r="B160" s="27"/>
      <c r="C160" s="28"/>
      <c r="D160" s="27"/>
      <c r="E160" s="90"/>
      <c r="F160" s="90"/>
      <c r="G160" s="90"/>
      <c r="H160" s="90"/>
      <c r="I160" s="90"/>
      <c r="J160" s="90"/>
      <c r="K160" s="8"/>
      <c r="L160" s="2"/>
      <c r="M160" s="2"/>
      <c r="N160" s="2"/>
    </row>
    <row r="161" spans="1:14" ht="15">
      <c r="A161" s="27"/>
      <c r="B161" s="27"/>
      <c r="C161" s="28"/>
      <c r="D161" s="27"/>
      <c r="E161" s="90"/>
      <c r="F161" s="90"/>
      <c r="G161" s="90"/>
      <c r="H161" s="90"/>
      <c r="I161" s="90"/>
      <c r="J161" s="90"/>
      <c r="K161" s="8"/>
      <c r="L161" s="2"/>
      <c r="M161" s="2"/>
      <c r="N161" s="2"/>
    </row>
    <row r="162" spans="1:14" ht="15">
      <c r="A162" s="27"/>
      <c r="B162" s="27"/>
      <c r="C162" s="28"/>
      <c r="D162" s="27"/>
      <c r="E162" s="90"/>
      <c r="F162" s="90"/>
      <c r="G162" s="90"/>
      <c r="H162" s="90"/>
      <c r="I162" s="90"/>
      <c r="J162" s="90"/>
      <c r="K162" s="8"/>
      <c r="L162" s="2"/>
      <c r="M162" s="2"/>
      <c r="N162" s="2"/>
    </row>
    <row r="163" spans="1:14" ht="15">
      <c r="A163" s="2"/>
      <c r="B163" s="2"/>
      <c r="C163" s="22"/>
      <c r="D163" s="2"/>
      <c r="E163" s="26"/>
      <c r="F163" s="26"/>
      <c r="G163" s="26"/>
      <c r="H163" s="26"/>
      <c r="I163" s="26"/>
      <c r="J163" s="26"/>
      <c r="K163" s="8"/>
      <c r="L163" s="2"/>
      <c r="M163" s="2"/>
      <c r="N163" s="2"/>
    </row>
    <row r="164" spans="1:14" ht="15">
      <c r="A164" s="2"/>
      <c r="B164" s="2"/>
      <c r="C164" s="22"/>
      <c r="D164" s="2"/>
      <c r="E164" s="26" t="s">
        <v>274</v>
      </c>
      <c r="F164" s="26" t="s">
        <v>275</v>
      </c>
      <c r="G164" s="26" t="s">
        <v>276</v>
      </c>
      <c r="H164" s="26" t="s">
        <v>277</v>
      </c>
      <c r="I164" s="26" t="s">
        <v>278</v>
      </c>
      <c r="J164" s="26" t="s">
        <v>279</v>
      </c>
      <c r="K164" s="8"/>
      <c r="L164" s="2"/>
      <c r="M164" s="2"/>
      <c r="N164" s="2"/>
    </row>
    <row r="165" spans="1:14" ht="15.75">
      <c r="A165" s="2"/>
      <c r="B165" s="2"/>
      <c r="C165" s="20" t="s">
        <v>284</v>
      </c>
      <c r="D165" s="2"/>
      <c r="E165" s="84" t="s">
        <v>504</v>
      </c>
      <c r="F165" s="84" t="s">
        <v>506</v>
      </c>
      <c r="G165" s="84" t="s">
        <v>504</v>
      </c>
      <c r="H165" s="84"/>
      <c r="I165" s="84"/>
      <c r="J165" s="26">
        <v>2</v>
      </c>
      <c r="K165" s="8"/>
      <c r="L165" s="2"/>
      <c r="M165" s="2"/>
      <c r="N165" s="2"/>
    </row>
    <row r="166" spans="1:14" ht="15.75">
      <c r="A166" s="2"/>
      <c r="B166" s="2"/>
      <c r="C166" s="20" t="s">
        <v>281</v>
      </c>
      <c r="D166" s="2"/>
      <c r="E166" s="84"/>
      <c r="F166" s="84"/>
      <c r="G166" s="84"/>
      <c r="H166" s="84"/>
      <c r="I166" s="84"/>
      <c r="J166" s="26"/>
      <c r="K166" s="8"/>
      <c r="L166" s="2"/>
      <c r="M166" s="2"/>
      <c r="N166" s="2"/>
    </row>
    <row r="167" spans="1:14" ht="15.75">
      <c r="A167" s="2"/>
      <c r="B167" s="2"/>
      <c r="C167" s="20" t="s">
        <v>282</v>
      </c>
      <c r="D167" s="2"/>
      <c r="E167" s="84"/>
      <c r="F167" s="84"/>
      <c r="G167" s="84"/>
      <c r="H167" s="84"/>
      <c r="I167" s="84"/>
      <c r="J167" s="26"/>
      <c r="K167" s="8"/>
      <c r="L167" s="2"/>
      <c r="M167" s="2"/>
      <c r="N167" s="2"/>
    </row>
    <row r="168" spans="1:14" ht="15.75">
      <c r="A168" s="2"/>
      <c r="B168" s="2"/>
      <c r="C168" s="20" t="s">
        <v>286</v>
      </c>
      <c r="D168" s="2"/>
      <c r="E168" s="84" t="s">
        <v>500</v>
      </c>
      <c r="F168" s="84" t="s">
        <v>537</v>
      </c>
      <c r="G168" s="84" t="s">
        <v>500</v>
      </c>
      <c r="H168" s="84" t="s">
        <v>503</v>
      </c>
      <c r="I168" s="84"/>
      <c r="J168" s="26">
        <v>1</v>
      </c>
      <c r="K168" s="8"/>
      <c r="L168" s="2"/>
      <c r="M168" s="2"/>
      <c r="N168" s="2"/>
    </row>
    <row r="169" spans="1:14" ht="15.75">
      <c r="A169" s="2"/>
      <c r="B169" s="2"/>
      <c r="C169" s="20" t="s">
        <v>288</v>
      </c>
      <c r="D169" s="2"/>
      <c r="E169" s="84" t="s">
        <v>502</v>
      </c>
      <c r="F169" s="84" t="s">
        <v>515</v>
      </c>
      <c r="G169" s="84" t="s">
        <v>507</v>
      </c>
      <c r="H169" s="84"/>
      <c r="I169" s="84"/>
      <c r="J169" s="26">
        <v>3</v>
      </c>
      <c r="K169" s="8"/>
      <c r="L169" s="2"/>
      <c r="M169" s="2"/>
      <c r="N169" s="2"/>
    </row>
    <row r="170" spans="1:14" ht="15.75">
      <c r="A170" s="2"/>
      <c r="B170" s="2"/>
      <c r="C170" s="20" t="s">
        <v>289</v>
      </c>
      <c r="D170" s="2"/>
      <c r="E170" s="84"/>
      <c r="F170" s="84"/>
      <c r="G170" s="84"/>
      <c r="H170" s="84"/>
      <c r="I170" s="84"/>
      <c r="J170" s="26"/>
      <c r="K170" s="8"/>
      <c r="L170" s="2"/>
      <c r="M170" s="2"/>
      <c r="N170" s="2"/>
    </row>
    <row r="171" spans="1:14" ht="15">
      <c r="A171" s="2"/>
      <c r="B171" s="2"/>
      <c r="C171" s="22"/>
      <c r="D171" s="2"/>
      <c r="E171" s="2"/>
      <c r="F171" s="2"/>
      <c r="G171" s="2"/>
      <c r="H171" s="2"/>
      <c r="I171" s="2"/>
      <c r="J171" s="2"/>
      <c r="K171" s="8"/>
      <c r="L171" s="2"/>
      <c r="M171" s="2"/>
      <c r="N171" s="2"/>
    </row>
    <row r="172" spans="1:14" ht="15">
      <c r="A172" s="2"/>
      <c r="B172" s="2"/>
      <c r="C172" s="22"/>
      <c r="D172" s="2"/>
      <c r="E172" s="2"/>
      <c r="F172" s="2"/>
      <c r="G172" s="2"/>
      <c r="H172" s="2"/>
      <c r="I172" s="2"/>
      <c r="J172" s="2"/>
      <c r="K172" s="8"/>
      <c r="L172" s="2"/>
      <c r="M172" s="2"/>
      <c r="N172" s="2"/>
    </row>
    <row r="173" spans="1:14" ht="15">
      <c r="A173" s="2"/>
      <c r="B173" s="2"/>
      <c r="C173" s="22"/>
      <c r="D173" s="2"/>
      <c r="E173" s="2"/>
      <c r="F173" s="2"/>
      <c r="G173" s="2"/>
      <c r="H173" s="2"/>
      <c r="I173" s="2"/>
      <c r="J173" s="2"/>
      <c r="K173" s="8"/>
      <c r="L173" s="2"/>
      <c r="M173" s="2"/>
      <c r="N173" s="2"/>
    </row>
    <row r="174" spans="1:14" ht="15">
      <c r="A174" s="2"/>
      <c r="B174" s="2"/>
      <c r="C174" s="22"/>
      <c r="D174" s="2"/>
      <c r="E174" s="2"/>
      <c r="F174" s="2"/>
      <c r="G174" s="2"/>
      <c r="H174" s="2"/>
      <c r="I174" s="2"/>
      <c r="J174" s="2"/>
      <c r="K174" s="8"/>
      <c r="L174" s="2"/>
      <c r="M174" s="2"/>
      <c r="N174" s="2"/>
    </row>
    <row r="175" spans="1:14" ht="15">
      <c r="A175" s="2"/>
      <c r="B175" s="2"/>
      <c r="C175" s="22"/>
      <c r="D175" s="2"/>
      <c r="E175" s="2"/>
      <c r="F175" s="2"/>
      <c r="G175" s="2"/>
      <c r="H175" s="2"/>
      <c r="I175" s="2"/>
      <c r="J175" s="2"/>
      <c r="K175" s="8"/>
      <c r="L175" s="2"/>
      <c r="M175" s="2"/>
      <c r="N175" s="2"/>
    </row>
    <row r="176" spans="1:14" ht="15">
      <c r="A176" s="2"/>
      <c r="B176" s="2"/>
      <c r="C176" s="22"/>
      <c r="D176" s="2"/>
      <c r="E176" s="2"/>
      <c r="F176" s="2"/>
      <c r="G176" s="2"/>
      <c r="H176" s="2"/>
      <c r="I176" s="2"/>
      <c r="J176" s="2"/>
      <c r="K176" s="8"/>
      <c r="L176" s="2"/>
      <c r="M176" s="2"/>
      <c r="N176" s="2"/>
    </row>
    <row r="177" spans="1:14" ht="15.75" thickBot="1">
      <c r="A177" s="2"/>
      <c r="B177" s="2"/>
      <c r="C177" s="22"/>
      <c r="D177" s="2"/>
      <c r="E177" s="2"/>
      <c r="F177" s="2"/>
      <c r="G177" s="2"/>
      <c r="H177" s="2"/>
      <c r="I177" s="2"/>
      <c r="J177" s="2"/>
      <c r="K177" s="52"/>
      <c r="L177" s="21"/>
      <c r="M177" s="21"/>
      <c r="N177" s="2"/>
    </row>
    <row r="178" spans="1:14" ht="15.75">
      <c r="A178" s="2"/>
      <c r="B178" s="2"/>
      <c r="C178" s="22"/>
      <c r="D178" s="2"/>
      <c r="E178" s="2"/>
      <c r="F178" s="2"/>
      <c r="G178" s="2"/>
      <c r="H178" s="2"/>
      <c r="I178" s="2"/>
      <c r="J178" s="2"/>
      <c r="K178" s="9" t="s">
        <v>279</v>
      </c>
      <c r="L178" s="2"/>
      <c r="M178" s="2"/>
      <c r="N178" s="2"/>
    </row>
    <row r="179" spans="1:14" ht="15">
      <c r="A179" s="2"/>
      <c r="B179" s="2"/>
      <c r="C179" s="22"/>
      <c r="D179" s="2"/>
      <c r="E179" s="2"/>
      <c r="F179" s="2"/>
      <c r="G179" s="2"/>
      <c r="H179" s="2"/>
      <c r="I179" s="2"/>
      <c r="J179" s="2"/>
      <c r="K179" s="8"/>
      <c r="L179" s="2"/>
      <c r="M179" s="2"/>
      <c r="N179" s="2"/>
    </row>
    <row r="180" spans="1:14" ht="15.75" thickBot="1">
      <c r="A180" s="2"/>
      <c r="B180" s="2"/>
      <c r="C180" s="22"/>
      <c r="D180" s="2"/>
      <c r="E180" s="2"/>
      <c r="F180" s="2"/>
      <c r="G180" s="2"/>
      <c r="H180" s="2"/>
      <c r="I180" s="2"/>
      <c r="J180" s="2"/>
      <c r="K180" s="8"/>
      <c r="L180" s="2"/>
      <c r="M180" s="2"/>
      <c r="N180" s="2"/>
    </row>
    <row r="181" spans="1:14" ht="15.75">
      <c r="A181" s="2"/>
      <c r="B181" s="2"/>
      <c r="C181" s="22"/>
      <c r="D181" s="2"/>
      <c r="E181" s="2"/>
      <c r="F181" s="2"/>
      <c r="G181" s="2"/>
      <c r="H181" s="2"/>
      <c r="I181" s="2"/>
      <c r="J181" s="2"/>
      <c r="K181" s="8"/>
      <c r="L181" s="29" t="s">
        <v>391</v>
      </c>
      <c r="M181" s="3"/>
      <c r="N181" s="30" t="s">
        <v>421</v>
      </c>
    </row>
    <row r="182" spans="1:14" ht="16.5" thickBot="1">
      <c r="A182" s="2"/>
      <c r="B182" s="4" t="s">
        <v>271</v>
      </c>
      <c r="C182" s="20"/>
      <c r="D182" s="2"/>
      <c r="E182" s="2"/>
      <c r="F182" s="2"/>
      <c r="G182" s="2"/>
      <c r="H182" s="2"/>
      <c r="I182" s="2"/>
      <c r="J182" s="2"/>
      <c r="K182" s="8"/>
      <c r="L182" s="5">
        <v>39424</v>
      </c>
      <c r="M182" s="6"/>
      <c r="N182" s="31" t="s">
        <v>384</v>
      </c>
    </row>
    <row r="183" spans="1:14" ht="15">
      <c r="A183" s="2"/>
      <c r="B183" s="2"/>
      <c r="C183" s="22"/>
      <c r="D183" s="2"/>
      <c r="E183" s="2"/>
      <c r="F183" s="2"/>
      <c r="G183" s="2"/>
      <c r="H183" s="2"/>
      <c r="I183" s="2"/>
      <c r="J183" s="2"/>
      <c r="K183" s="8"/>
      <c r="L183" s="2"/>
      <c r="M183" s="2"/>
      <c r="N183" s="2"/>
    </row>
    <row r="184" spans="1:14" ht="15">
      <c r="A184" s="2"/>
      <c r="B184" s="2"/>
      <c r="C184" s="22"/>
      <c r="D184" s="2"/>
      <c r="E184" s="2"/>
      <c r="F184" s="2"/>
      <c r="G184" s="2"/>
      <c r="H184" s="2"/>
      <c r="I184" s="2"/>
      <c r="J184" s="2"/>
      <c r="K184" s="8"/>
      <c r="L184" s="2"/>
      <c r="M184" s="2"/>
      <c r="N184" s="2"/>
    </row>
    <row r="185" spans="1:14" ht="16.5" thickBot="1">
      <c r="A185" s="7" t="s">
        <v>313</v>
      </c>
      <c r="B185" s="8"/>
      <c r="C185" s="26"/>
      <c r="D185" s="8"/>
      <c r="E185" s="8">
        <v>1</v>
      </c>
      <c r="F185" s="8">
        <v>2</v>
      </c>
      <c r="G185" s="8">
        <v>3</v>
      </c>
      <c r="H185" s="8">
        <v>4</v>
      </c>
      <c r="I185" s="9" t="s">
        <v>272</v>
      </c>
      <c r="J185" s="9" t="s">
        <v>273</v>
      </c>
      <c r="K185" s="9"/>
      <c r="L185" s="9"/>
      <c r="M185" s="8"/>
      <c r="N185" s="8"/>
    </row>
    <row r="186" spans="1:14" ht="15">
      <c r="A186" s="10">
        <v>1</v>
      </c>
      <c r="B186" s="11" t="s">
        <v>51</v>
      </c>
      <c r="C186" s="23" t="s">
        <v>49</v>
      </c>
      <c r="D186" s="12" t="s">
        <v>298</v>
      </c>
      <c r="E186" s="78"/>
      <c r="F186" s="79" t="s">
        <v>494</v>
      </c>
      <c r="G186" s="79" t="s">
        <v>494</v>
      </c>
      <c r="H186" s="80"/>
      <c r="I186" s="81" t="s">
        <v>534</v>
      </c>
      <c r="J186" s="80" t="s">
        <v>374</v>
      </c>
      <c r="K186" s="8"/>
      <c r="L186" s="2"/>
      <c r="M186" s="2"/>
      <c r="N186" s="2"/>
    </row>
    <row r="187" spans="1:14" ht="15">
      <c r="A187" s="13">
        <v>2</v>
      </c>
      <c r="B187" s="14" t="s">
        <v>254</v>
      </c>
      <c r="C187" s="24" t="s">
        <v>339</v>
      </c>
      <c r="D187" s="16" t="s">
        <v>423</v>
      </c>
      <c r="E187" s="82" t="s">
        <v>496</v>
      </c>
      <c r="F187" s="83"/>
      <c r="G187" s="84" t="s">
        <v>496</v>
      </c>
      <c r="H187" s="85"/>
      <c r="I187" s="82" t="s">
        <v>535</v>
      </c>
      <c r="J187" s="85" t="s">
        <v>376</v>
      </c>
      <c r="K187" s="8"/>
      <c r="L187" s="2"/>
      <c r="M187" s="2"/>
      <c r="N187" s="2"/>
    </row>
    <row r="188" spans="1:14" ht="15">
      <c r="A188" s="13">
        <v>3</v>
      </c>
      <c r="B188" s="14" t="s">
        <v>206</v>
      </c>
      <c r="C188" s="24" t="s">
        <v>208</v>
      </c>
      <c r="D188" s="16" t="s">
        <v>292</v>
      </c>
      <c r="E188" s="82" t="s">
        <v>496</v>
      </c>
      <c r="F188" s="84" t="s">
        <v>494</v>
      </c>
      <c r="G188" s="83"/>
      <c r="H188" s="85"/>
      <c r="I188" s="82" t="s">
        <v>536</v>
      </c>
      <c r="J188" s="85" t="s">
        <v>375</v>
      </c>
      <c r="K188" s="8"/>
      <c r="L188" s="2"/>
      <c r="M188" s="2"/>
      <c r="N188" s="2"/>
    </row>
    <row r="189" spans="1:14" ht="15.75" thickBot="1">
      <c r="A189" s="17">
        <v>4</v>
      </c>
      <c r="B189" s="18"/>
      <c r="C189" s="25"/>
      <c r="D189" s="19"/>
      <c r="E189" s="86"/>
      <c r="F189" s="87"/>
      <c r="G189" s="87"/>
      <c r="H189" s="88"/>
      <c r="I189" s="86"/>
      <c r="J189" s="89"/>
      <c r="K189" s="8"/>
      <c r="L189" s="2"/>
      <c r="M189" s="2"/>
      <c r="N189" s="2"/>
    </row>
    <row r="190" spans="1:14" ht="15">
      <c r="A190" s="27"/>
      <c r="B190" s="27"/>
      <c r="C190" s="28"/>
      <c r="D190" s="27"/>
      <c r="E190" s="90"/>
      <c r="F190" s="90"/>
      <c r="G190" s="90"/>
      <c r="H190" s="90"/>
      <c r="I190" s="90"/>
      <c r="J190" s="90"/>
      <c r="K190" s="8"/>
      <c r="L190" s="2"/>
      <c r="M190" s="2"/>
      <c r="N190" s="2"/>
    </row>
    <row r="191" spans="1:14" ht="15">
      <c r="A191" s="27"/>
      <c r="B191" s="27"/>
      <c r="C191" s="28"/>
      <c r="D191" s="27"/>
      <c r="E191" s="90"/>
      <c r="F191" s="90"/>
      <c r="G191" s="90"/>
      <c r="H191" s="90"/>
      <c r="I191" s="90"/>
      <c r="J191" s="90"/>
      <c r="K191" s="8"/>
      <c r="L191" s="2"/>
      <c r="M191" s="2"/>
      <c r="N191" s="2"/>
    </row>
    <row r="192" spans="1:14" ht="15">
      <c r="A192" s="27"/>
      <c r="B192" s="27"/>
      <c r="C192" s="28"/>
      <c r="D192" s="27"/>
      <c r="E192" s="90"/>
      <c r="F192" s="90"/>
      <c r="G192" s="90"/>
      <c r="H192" s="90"/>
      <c r="I192" s="90"/>
      <c r="J192" s="90"/>
      <c r="K192" s="8"/>
      <c r="L192" s="2"/>
      <c r="M192" s="2"/>
      <c r="N192" s="2"/>
    </row>
    <row r="193" spans="1:14" ht="15">
      <c r="A193" s="2"/>
      <c r="B193" s="2"/>
      <c r="C193" s="22"/>
      <c r="D193" s="2"/>
      <c r="E193" s="26"/>
      <c r="F193" s="26"/>
      <c r="G193" s="26"/>
      <c r="H193" s="26"/>
      <c r="I193" s="26"/>
      <c r="J193" s="26"/>
      <c r="K193" s="8"/>
      <c r="L193" s="2"/>
      <c r="M193" s="2"/>
      <c r="N193" s="2"/>
    </row>
    <row r="194" spans="1:14" ht="15">
      <c r="A194" s="2"/>
      <c r="B194" s="2"/>
      <c r="C194" s="22"/>
      <c r="D194" s="2"/>
      <c r="E194" s="26" t="s">
        <v>274</v>
      </c>
      <c r="F194" s="26" t="s">
        <v>275</v>
      </c>
      <c r="G194" s="26" t="s">
        <v>276</v>
      </c>
      <c r="H194" s="26" t="s">
        <v>277</v>
      </c>
      <c r="I194" s="26" t="s">
        <v>278</v>
      </c>
      <c r="J194" s="26" t="s">
        <v>279</v>
      </c>
      <c r="K194" s="8"/>
      <c r="L194" s="2"/>
      <c r="M194" s="2"/>
      <c r="N194" s="2"/>
    </row>
    <row r="195" spans="1:14" ht="15.75">
      <c r="A195" s="2"/>
      <c r="B195" s="2"/>
      <c r="C195" s="20" t="s">
        <v>284</v>
      </c>
      <c r="D195" s="2"/>
      <c r="E195" s="84" t="s">
        <v>503</v>
      </c>
      <c r="F195" s="84" t="s">
        <v>500</v>
      </c>
      <c r="G195" s="84" t="s">
        <v>499</v>
      </c>
      <c r="H195" s="84"/>
      <c r="I195" s="84"/>
      <c r="J195" s="26">
        <v>2</v>
      </c>
      <c r="K195" s="8"/>
      <c r="L195" s="2"/>
      <c r="M195" s="2"/>
      <c r="N195" s="2"/>
    </row>
    <row r="196" spans="1:14" ht="15.75">
      <c r="A196" s="2"/>
      <c r="B196" s="2"/>
      <c r="C196" s="20" t="s">
        <v>281</v>
      </c>
      <c r="D196" s="2"/>
      <c r="E196" s="84"/>
      <c r="F196" s="84"/>
      <c r="G196" s="84"/>
      <c r="H196" s="84"/>
      <c r="I196" s="84"/>
      <c r="J196" s="26"/>
      <c r="K196" s="8"/>
      <c r="L196" s="2"/>
      <c r="M196" s="2"/>
      <c r="N196" s="2"/>
    </row>
    <row r="197" spans="1:14" ht="15.75">
      <c r="A197" s="2"/>
      <c r="B197" s="2"/>
      <c r="C197" s="20" t="s">
        <v>282</v>
      </c>
      <c r="D197" s="2"/>
      <c r="E197" s="84"/>
      <c r="F197" s="84"/>
      <c r="G197" s="84"/>
      <c r="H197" s="84"/>
      <c r="I197" s="84"/>
      <c r="J197" s="26"/>
      <c r="K197" s="8"/>
      <c r="L197" s="2"/>
      <c r="M197" s="2"/>
      <c r="N197" s="2"/>
    </row>
    <row r="198" spans="1:14" ht="15.75">
      <c r="A198" s="2"/>
      <c r="B198" s="2"/>
      <c r="C198" s="20" t="s">
        <v>286</v>
      </c>
      <c r="D198" s="2"/>
      <c r="E198" s="84" t="s">
        <v>508</v>
      </c>
      <c r="F198" s="84" t="s">
        <v>497</v>
      </c>
      <c r="G198" s="84" t="s">
        <v>509</v>
      </c>
      <c r="H198" s="84"/>
      <c r="I198" s="84"/>
      <c r="J198" s="26">
        <v>1</v>
      </c>
      <c r="K198" s="8"/>
      <c r="L198" s="2"/>
      <c r="M198" s="2"/>
      <c r="N198" s="2"/>
    </row>
    <row r="199" spans="1:14" ht="15.75">
      <c r="A199" s="2"/>
      <c r="B199" s="2"/>
      <c r="C199" s="20" t="s">
        <v>288</v>
      </c>
      <c r="D199" s="2"/>
      <c r="E199" s="84" t="s">
        <v>501</v>
      </c>
      <c r="F199" s="84" t="s">
        <v>525</v>
      </c>
      <c r="G199" s="84" t="s">
        <v>499</v>
      </c>
      <c r="H199" s="84"/>
      <c r="I199" s="84"/>
      <c r="J199" s="26">
        <v>3</v>
      </c>
      <c r="K199" s="8"/>
      <c r="L199" s="2"/>
      <c r="M199" s="2"/>
      <c r="N199" s="2"/>
    </row>
    <row r="200" spans="1:14" ht="15.75">
      <c r="A200" s="2"/>
      <c r="B200" s="2"/>
      <c r="C200" s="20" t="s">
        <v>289</v>
      </c>
      <c r="D200" s="2"/>
      <c r="E200" s="84"/>
      <c r="F200" s="84"/>
      <c r="G200" s="84"/>
      <c r="H200" s="84"/>
      <c r="I200" s="84"/>
      <c r="J200" s="26"/>
      <c r="K200" s="8"/>
      <c r="L200" s="2"/>
      <c r="M200" s="2"/>
      <c r="N200" s="2"/>
    </row>
    <row r="201" spans="1:14" ht="15">
      <c r="A201" s="2"/>
      <c r="B201" s="2"/>
      <c r="C201" s="22"/>
      <c r="D201" s="2"/>
      <c r="E201" s="26"/>
      <c r="F201" s="26"/>
      <c r="G201" s="26"/>
      <c r="H201" s="26"/>
      <c r="I201" s="26"/>
      <c r="J201" s="26"/>
      <c r="K201" s="8"/>
      <c r="L201" s="2"/>
      <c r="M201" s="2"/>
      <c r="N201" s="2"/>
    </row>
    <row r="202" spans="1:14" ht="15">
      <c r="A202" s="2"/>
      <c r="B202" s="2"/>
      <c r="C202" s="22"/>
      <c r="D202" s="2"/>
      <c r="E202" s="2"/>
      <c r="F202" s="2"/>
      <c r="G202" s="2"/>
      <c r="H202" s="2"/>
      <c r="I202" s="2"/>
      <c r="J202" s="2"/>
      <c r="K202" s="8"/>
      <c r="L202" s="2"/>
      <c r="M202" s="2"/>
      <c r="N202" s="2"/>
    </row>
    <row r="203" spans="1:14" ht="15">
      <c r="A203" s="2"/>
      <c r="B203" s="2"/>
      <c r="C203" s="22"/>
      <c r="D203" s="2"/>
      <c r="E203" s="2"/>
      <c r="F203" s="2"/>
      <c r="G203" s="2"/>
      <c r="H203" s="2"/>
      <c r="I203" s="2"/>
      <c r="J203" s="2"/>
      <c r="K203" s="8"/>
      <c r="L203" s="2"/>
      <c r="M203" s="2"/>
      <c r="N203" s="2"/>
    </row>
    <row r="204" spans="1:14" ht="15">
      <c r="A204" s="2"/>
      <c r="B204" s="2"/>
      <c r="C204" s="22"/>
      <c r="D204" s="2"/>
      <c r="E204" s="2"/>
      <c r="F204" s="2"/>
      <c r="G204" s="2"/>
      <c r="H204" s="2"/>
      <c r="I204" s="2"/>
      <c r="J204" s="2"/>
      <c r="K204" s="8"/>
      <c r="L204" s="2"/>
      <c r="M204" s="2"/>
      <c r="N204" s="2"/>
    </row>
    <row r="205" spans="1:14" ht="15">
      <c r="A205" s="2"/>
      <c r="B205" s="2"/>
      <c r="C205" s="22"/>
      <c r="D205" s="2"/>
      <c r="E205" s="2"/>
      <c r="F205" s="2"/>
      <c r="G205" s="2"/>
      <c r="H205" s="2"/>
      <c r="I205" s="2"/>
      <c r="J205" s="2"/>
      <c r="K205" s="8"/>
      <c r="L205" s="2"/>
      <c r="M205" s="2"/>
      <c r="N205" s="2"/>
    </row>
    <row r="206" spans="1:14" ht="15">
      <c r="A206" s="2"/>
      <c r="B206" s="2"/>
      <c r="C206" s="22"/>
      <c r="D206" s="2"/>
      <c r="E206" s="2"/>
      <c r="F206" s="2"/>
      <c r="G206" s="2"/>
      <c r="H206" s="2"/>
      <c r="I206" s="2"/>
      <c r="J206" s="2"/>
      <c r="K206" s="8"/>
      <c r="L206" s="2"/>
      <c r="M206" s="2"/>
      <c r="N206" s="2"/>
    </row>
    <row r="207" spans="1:14" ht="15.75" thickBot="1">
      <c r="A207" s="2"/>
      <c r="B207" s="2"/>
      <c r="C207" s="22"/>
      <c r="D207" s="2"/>
      <c r="E207" s="2"/>
      <c r="F207" s="2"/>
      <c r="G207" s="2"/>
      <c r="H207" s="2"/>
      <c r="I207" s="2"/>
      <c r="J207" s="2"/>
      <c r="K207" s="52"/>
      <c r="L207" s="21"/>
      <c r="M207" s="21"/>
      <c r="N207" s="2"/>
    </row>
    <row r="208" spans="1:14" ht="15.75">
      <c r="A208" s="2"/>
      <c r="B208" s="2"/>
      <c r="C208" s="22"/>
      <c r="D208" s="2"/>
      <c r="E208" s="2"/>
      <c r="F208" s="2"/>
      <c r="G208" s="2"/>
      <c r="H208" s="2"/>
      <c r="I208" s="2"/>
      <c r="J208" s="2"/>
      <c r="K208" s="9" t="s">
        <v>279</v>
      </c>
      <c r="L208" s="2"/>
      <c r="M208" s="2"/>
      <c r="N208" s="2"/>
    </row>
    <row r="209" spans="1:14" ht="15">
      <c r="A209" s="2"/>
      <c r="B209" s="2"/>
      <c r="C209" s="22"/>
      <c r="D209" s="2"/>
      <c r="E209" s="2"/>
      <c r="F209" s="2"/>
      <c r="G209" s="2"/>
      <c r="H209" s="2"/>
      <c r="I209" s="2"/>
      <c r="J209" s="2"/>
      <c r="K209" s="8"/>
      <c r="L209" s="2"/>
      <c r="M209" s="2"/>
      <c r="N209" s="2"/>
    </row>
    <row r="210" spans="1:14" ht="15.75" thickBot="1">
      <c r="A210" s="2"/>
      <c r="B210" s="2"/>
      <c r="C210" s="22"/>
      <c r="D210" s="2"/>
      <c r="E210" s="2"/>
      <c r="F210" s="2"/>
      <c r="G210" s="2"/>
      <c r="H210" s="2"/>
      <c r="I210" s="2"/>
      <c r="J210" s="2"/>
      <c r="K210" s="8"/>
      <c r="L210" s="2"/>
      <c r="M210" s="2"/>
      <c r="N210" s="2"/>
    </row>
    <row r="211" spans="1:14" ht="15.75">
      <c r="A211" s="2"/>
      <c r="B211" s="2"/>
      <c r="C211" s="22"/>
      <c r="D211" s="2"/>
      <c r="E211" s="2"/>
      <c r="F211" s="2"/>
      <c r="G211" s="2"/>
      <c r="H211" s="2"/>
      <c r="I211" s="2"/>
      <c r="J211" s="2"/>
      <c r="K211" s="8"/>
      <c r="L211" s="29" t="s">
        <v>391</v>
      </c>
      <c r="M211" s="3"/>
      <c r="N211" s="30" t="s">
        <v>421</v>
      </c>
    </row>
    <row r="212" spans="1:14" ht="16.5" thickBot="1">
      <c r="A212" s="2"/>
      <c r="B212" s="4" t="s">
        <v>271</v>
      </c>
      <c r="C212" s="20"/>
      <c r="D212" s="2"/>
      <c r="E212" s="2"/>
      <c r="F212" s="2"/>
      <c r="G212" s="2"/>
      <c r="H212" s="2"/>
      <c r="I212" s="2"/>
      <c r="J212" s="2"/>
      <c r="K212" s="8"/>
      <c r="L212" s="5">
        <v>39424</v>
      </c>
      <c r="M212" s="6"/>
      <c r="N212" s="31" t="s">
        <v>384</v>
      </c>
    </row>
    <row r="213" spans="1:14" ht="15">
      <c r="A213" s="2"/>
      <c r="B213" s="2"/>
      <c r="C213" s="22"/>
      <c r="D213" s="2"/>
      <c r="E213" s="2"/>
      <c r="F213" s="2"/>
      <c r="G213" s="2"/>
      <c r="H213" s="2"/>
      <c r="I213" s="2"/>
      <c r="J213" s="2"/>
      <c r="K213" s="8"/>
      <c r="L213" s="2"/>
      <c r="M213" s="2"/>
      <c r="N213" s="2"/>
    </row>
    <row r="214" spans="1:14" ht="15">
      <c r="A214" s="2"/>
      <c r="B214" s="2"/>
      <c r="C214" s="22"/>
      <c r="D214" s="2"/>
      <c r="E214" s="2"/>
      <c r="F214" s="2"/>
      <c r="G214" s="2"/>
      <c r="H214" s="2"/>
      <c r="I214" s="2"/>
      <c r="J214" s="2"/>
      <c r="K214" s="8"/>
      <c r="L214" s="2"/>
      <c r="M214" s="2"/>
      <c r="N214" s="2"/>
    </row>
    <row r="215" spans="1:14" ht="16.5" thickBot="1">
      <c r="A215" s="7" t="s">
        <v>314</v>
      </c>
      <c r="B215" s="8"/>
      <c r="C215" s="26"/>
      <c r="D215" s="8"/>
      <c r="E215" s="8">
        <v>1</v>
      </c>
      <c r="F215" s="8">
        <v>2</v>
      </c>
      <c r="G215" s="8">
        <v>3</v>
      </c>
      <c r="H215" s="8">
        <v>4</v>
      </c>
      <c r="I215" s="9" t="s">
        <v>272</v>
      </c>
      <c r="J215" s="9" t="s">
        <v>273</v>
      </c>
      <c r="K215" s="9"/>
      <c r="L215" s="9"/>
      <c r="M215" s="8"/>
      <c r="N215" s="8"/>
    </row>
    <row r="216" spans="1:14" ht="15">
      <c r="A216" s="10">
        <v>1</v>
      </c>
      <c r="B216" s="11" t="s">
        <v>60</v>
      </c>
      <c r="C216" s="23" t="s">
        <v>66</v>
      </c>
      <c r="D216" s="12" t="s">
        <v>298</v>
      </c>
      <c r="E216" s="78"/>
      <c r="F216" s="79"/>
      <c r="G216" s="79" t="s">
        <v>493</v>
      </c>
      <c r="H216" s="80"/>
      <c r="I216" s="81" t="s">
        <v>764</v>
      </c>
      <c r="J216" s="80" t="s">
        <v>374</v>
      </c>
      <c r="K216" s="8"/>
      <c r="L216" s="2"/>
      <c r="M216" s="2"/>
      <c r="N216" s="2"/>
    </row>
    <row r="217" spans="1:14" ht="15">
      <c r="A217" s="13">
        <v>2</v>
      </c>
      <c r="B217" s="14"/>
      <c r="C217" s="24"/>
      <c r="D217" s="16"/>
      <c r="E217" s="82"/>
      <c r="F217" s="83"/>
      <c r="G217" s="84"/>
      <c r="H217" s="85"/>
      <c r="I217" s="82"/>
      <c r="J217" s="85"/>
      <c r="K217" s="8"/>
      <c r="L217" s="2"/>
      <c r="M217" s="2"/>
      <c r="N217" s="2"/>
    </row>
    <row r="218" spans="1:14" ht="15">
      <c r="A218" s="13">
        <v>3</v>
      </c>
      <c r="B218" s="14" t="s">
        <v>175</v>
      </c>
      <c r="C218" s="24" t="s">
        <v>178</v>
      </c>
      <c r="D218" s="16" t="s">
        <v>176</v>
      </c>
      <c r="E218" s="82" t="s">
        <v>284</v>
      </c>
      <c r="F218" s="84"/>
      <c r="G218" s="83"/>
      <c r="H218" s="85"/>
      <c r="I218" s="82" t="s">
        <v>765</v>
      </c>
      <c r="J218" s="85" t="s">
        <v>375</v>
      </c>
      <c r="K218" s="8"/>
      <c r="L218" s="2"/>
      <c r="M218" s="2"/>
      <c r="N218" s="2"/>
    </row>
    <row r="219" spans="1:14" ht="15.75" thickBot="1">
      <c r="A219" s="17">
        <v>4</v>
      </c>
      <c r="B219" s="18"/>
      <c r="C219" s="25"/>
      <c r="D219" s="19"/>
      <c r="E219" s="86"/>
      <c r="F219" s="87"/>
      <c r="G219" s="87"/>
      <c r="H219" s="88"/>
      <c r="I219" s="86"/>
      <c r="J219" s="89"/>
      <c r="K219" s="8"/>
      <c r="L219" s="2"/>
      <c r="M219" s="2"/>
      <c r="N219" s="2"/>
    </row>
    <row r="220" spans="1:14" ht="15">
      <c r="A220" s="27"/>
      <c r="B220" s="27"/>
      <c r="C220" s="28"/>
      <c r="D220" s="27"/>
      <c r="E220" s="90"/>
      <c r="F220" s="90"/>
      <c r="G220" s="90"/>
      <c r="H220" s="90"/>
      <c r="I220" s="90"/>
      <c r="J220" s="90"/>
      <c r="K220" s="8"/>
      <c r="L220" s="2"/>
      <c r="M220" s="2"/>
      <c r="N220" s="2"/>
    </row>
    <row r="221" spans="1:14" ht="15">
      <c r="A221" s="27"/>
      <c r="B221" s="27"/>
      <c r="C221" s="28"/>
      <c r="D221" s="27"/>
      <c r="E221" s="90"/>
      <c r="F221" s="90"/>
      <c r="G221" s="90"/>
      <c r="H221" s="90"/>
      <c r="I221" s="90"/>
      <c r="J221" s="90"/>
      <c r="K221" s="8"/>
      <c r="L221" s="2"/>
      <c r="M221" s="2"/>
      <c r="N221" s="2"/>
    </row>
    <row r="222" spans="1:14" ht="15">
      <c r="A222" s="27"/>
      <c r="B222" s="27"/>
      <c r="C222" s="28"/>
      <c r="D222" s="27"/>
      <c r="E222" s="90"/>
      <c r="F222" s="90"/>
      <c r="G222" s="90"/>
      <c r="H222" s="90"/>
      <c r="I222" s="90"/>
      <c r="J222" s="90"/>
      <c r="K222" s="8"/>
      <c r="L222" s="2"/>
      <c r="M222" s="2"/>
      <c r="N222" s="2"/>
    </row>
    <row r="223" spans="1:14" ht="15">
      <c r="A223" s="2"/>
      <c r="B223" s="2"/>
      <c r="C223" s="22"/>
      <c r="D223" s="2"/>
      <c r="E223" s="26"/>
      <c r="F223" s="26"/>
      <c r="G223" s="26"/>
      <c r="H223" s="26"/>
      <c r="I223" s="26"/>
      <c r="J223" s="26"/>
      <c r="K223" s="8"/>
      <c r="L223" s="2"/>
      <c r="M223" s="2"/>
      <c r="N223" s="2"/>
    </row>
    <row r="224" spans="1:14" ht="15">
      <c r="A224" s="2"/>
      <c r="B224" s="2"/>
      <c r="C224" s="22"/>
      <c r="D224" s="2"/>
      <c r="E224" s="26" t="s">
        <v>274</v>
      </c>
      <c r="F224" s="26" t="s">
        <v>275</v>
      </c>
      <c r="G224" s="26" t="s">
        <v>276</v>
      </c>
      <c r="H224" s="26" t="s">
        <v>277</v>
      </c>
      <c r="I224" s="26" t="s">
        <v>278</v>
      </c>
      <c r="J224" s="26" t="s">
        <v>279</v>
      </c>
      <c r="K224" s="8"/>
      <c r="L224" s="2"/>
      <c r="M224" s="2"/>
      <c r="N224" s="2"/>
    </row>
    <row r="225" spans="1:14" ht="15.75">
      <c r="A225" s="2"/>
      <c r="B225" s="2"/>
      <c r="C225" s="20" t="s">
        <v>284</v>
      </c>
      <c r="D225" s="2"/>
      <c r="E225" s="84" t="s">
        <v>500</v>
      </c>
      <c r="F225" s="84" t="s">
        <v>504</v>
      </c>
      <c r="G225" s="84" t="s">
        <v>507</v>
      </c>
      <c r="H225" s="84" t="s">
        <v>504</v>
      </c>
      <c r="I225" s="84"/>
      <c r="J225" s="26">
        <v>2</v>
      </c>
      <c r="K225" s="8"/>
      <c r="L225" s="2"/>
      <c r="M225" s="2"/>
      <c r="N225" s="2"/>
    </row>
    <row r="226" spans="1:14" ht="15.75">
      <c r="A226" s="2"/>
      <c r="B226" s="2"/>
      <c r="C226" s="20" t="s">
        <v>281</v>
      </c>
      <c r="D226" s="2"/>
      <c r="E226" s="84"/>
      <c r="F226" s="84"/>
      <c r="G226" s="84"/>
      <c r="H226" s="84"/>
      <c r="I226" s="84"/>
      <c r="J226" s="26"/>
      <c r="K226" s="8"/>
      <c r="L226" s="2"/>
      <c r="M226" s="2"/>
      <c r="N226" s="2"/>
    </row>
    <row r="227" spans="1:14" ht="15.75">
      <c r="A227" s="2"/>
      <c r="B227" s="2"/>
      <c r="C227" s="20" t="s">
        <v>282</v>
      </c>
      <c r="D227" s="2"/>
      <c r="E227" s="84"/>
      <c r="F227" s="84"/>
      <c r="G227" s="84"/>
      <c r="H227" s="84"/>
      <c r="I227" s="84"/>
      <c r="J227" s="26"/>
      <c r="K227" s="8"/>
      <c r="L227" s="2"/>
      <c r="M227" s="2"/>
      <c r="N227" s="2"/>
    </row>
    <row r="228" spans="1:14" ht="15.75">
      <c r="A228" s="2"/>
      <c r="B228" s="2"/>
      <c r="C228" s="20" t="s">
        <v>286</v>
      </c>
      <c r="D228" s="2"/>
      <c r="E228" s="84"/>
      <c r="F228" s="84"/>
      <c r="G228" s="84"/>
      <c r="H228" s="84"/>
      <c r="I228" s="84"/>
      <c r="J228" s="26">
        <v>1</v>
      </c>
      <c r="K228" s="8"/>
      <c r="L228" s="2"/>
      <c r="M228" s="2"/>
      <c r="N228" s="2"/>
    </row>
    <row r="229" spans="1:14" ht="15.75">
      <c r="A229" s="2"/>
      <c r="B229" s="2"/>
      <c r="C229" s="20" t="s">
        <v>288</v>
      </c>
      <c r="D229" s="2"/>
      <c r="E229" s="84"/>
      <c r="F229" s="84"/>
      <c r="G229" s="84"/>
      <c r="H229" s="84"/>
      <c r="I229" s="84"/>
      <c r="J229" s="26">
        <v>3</v>
      </c>
      <c r="K229" s="8"/>
      <c r="L229" s="2"/>
      <c r="M229" s="2"/>
      <c r="N229" s="2"/>
    </row>
    <row r="230" spans="1:14" ht="15.75">
      <c r="A230" s="2"/>
      <c r="B230" s="2"/>
      <c r="C230" s="20" t="s">
        <v>289</v>
      </c>
      <c r="D230" s="2"/>
      <c r="E230" s="84"/>
      <c r="F230" s="84"/>
      <c r="G230" s="84"/>
      <c r="H230" s="84"/>
      <c r="I230" s="84"/>
      <c r="J230" s="26"/>
      <c r="K230" s="8"/>
      <c r="L230" s="2"/>
      <c r="M230" s="2"/>
      <c r="N230" s="2"/>
    </row>
    <row r="231" spans="1:14" ht="15">
      <c r="A231" s="2"/>
      <c r="B231" s="2"/>
      <c r="C231" s="22"/>
      <c r="D231" s="2"/>
      <c r="E231" s="26"/>
      <c r="F231" s="26"/>
      <c r="G231" s="26"/>
      <c r="H231" s="26"/>
      <c r="I231" s="26"/>
      <c r="J231" s="26"/>
      <c r="K231" s="8"/>
      <c r="L231" s="2"/>
      <c r="M231" s="2"/>
      <c r="N231" s="2"/>
    </row>
    <row r="232" spans="1:14" ht="15">
      <c r="A232" s="2"/>
      <c r="B232" s="2"/>
      <c r="C232" s="22"/>
      <c r="D232" s="2"/>
      <c r="E232" s="2"/>
      <c r="F232" s="2"/>
      <c r="G232" s="2"/>
      <c r="H232" s="2"/>
      <c r="I232" s="2"/>
      <c r="J232" s="2"/>
      <c r="K232" s="8"/>
      <c r="L232" s="2"/>
      <c r="M232" s="2"/>
      <c r="N232" s="2"/>
    </row>
    <row r="233" spans="1:14" ht="15">
      <c r="A233" s="2"/>
      <c r="B233" s="2"/>
      <c r="C233" s="22"/>
      <c r="D233" s="2"/>
      <c r="E233" s="2"/>
      <c r="F233" s="2"/>
      <c r="G233" s="2"/>
      <c r="H233" s="2"/>
      <c r="I233" s="2"/>
      <c r="J233" s="2"/>
      <c r="K233" s="8"/>
      <c r="L233" s="2"/>
      <c r="M233" s="2"/>
      <c r="N233" s="2"/>
    </row>
    <row r="234" spans="1:14" ht="15">
      <c r="A234" s="2"/>
      <c r="B234" s="2"/>
      <c r="C234" s="22"/>
      <c r="D234" s="2"/>
      <c r="E234" s="2"/>
      <c r="F234" s="2"/>
      <c r="G234" s="2"/>
      <c r="H234" s="2"/>
      <c r="I234" s="2"/>
      <c r="J234" s="2"/>
      <c r="K234" s="8"/>
      <c r="L234" s="2"/>
      <c r="M234" s="2"/>
      <c r="N234" s="2"/>
    </row>
    <row r="235" spans="1:14" ht="15">
      <c r="A235" s="2"/>
      <c r="B235" s="2"/>
      <c r="C235" s="22"/>
      <c r="D235" s="2"/>
      <c r="E235" s="2"/>
      <c r="F235" s="2"/>
      <c r="G235" s="2"/>
      <c r="H235" s="2"/>
      <c r="I235" s="2"/>
      <c r="J235" s="2"/>
      <c r="K235" s="8"/>
      <c r="L235" s="2"/>
      <c r="M235" s="2"/>
      <c r="N235" s="2"/>
    </row>
    <row r="236" spans="1:14" ht="15">
      <c r="A236" s="2"/>
      <c r="B236" s="2"/>
      <c r="C236" s="22"/>
      <c r="D236" s="2"/>
      <c r="E236" s="2"/>
      <c r="F236" s="2"/>
      <c r="G236" s="2"/>
      <c r="H236" s="2"/>
      <c r="I236" s="2"/>
      <c r="J236" s="2"/>
      <c r="K236" s="8"/>
      <c r="L236" s="2"/>
      <c r="M236" s="2"/>
      <c r="N236" s="2"/>
    </row>
    <row r="237" spans="1:14" ht="15.75" thickBot="1">
      <c r="A237" s="2"/>
      <c r="B237" s="2"/>
      <c r="C237" s="22"/>
      <c r="D237" s="2"/>
      <c r="E237" s="2"/>
      <c r="F237" s="2"/>
      <c r="G237" s="2"/>
      <c r="H237" s="2"/>
      <c r="I237" s="2"/>
      <c r="J237" s="2"/>
      <c r="K237" s="52"/>
      <c r="L237" s="21"/>
      <c r="M237" s="21"/>
      <c r="N237" s="2"/>
    </row>
    <row r="238" spans="1:14" ht="15.75">
      <c r="A238" s="2"/>
      <c r="B238" s="2"/>
      <c r="C238" s="22"/>
      <c r="D238" s="2"/>
      <c r="E238" s="2"/>
      <c r="F238" s="2"/>
      <c r="G238" s="2"/>
      <c r="H238" s="2"/>
      <c r="I238" s="2"/>
      <c r="J238" s="2"/>
      <c r="K238" s="9" t="s">
        <v>279</v>
      </c>
      <c r="L238" s="2"/>
      <c r="M238" s="2"/>
      <c r="N238" s="2"/>
    </row>
    <row r="239" spans="1:14" ht="15">
      <c r="A239" s="2"/>
      <c r="B239" s="2"/>
      <c r="C239" s="22"/>
      <c r="D239" s="2"/>
      <c r="E239" s="2"/>
      <c r="F239" s="2"/>
      <c r="G239" s="2"/>
      <c r="H239" s="2"/>
      <c r="I239" s="2"/>
      <c r="J239" s="2"/>
      <c r="K239" s="8"/>
      <c r="L239" s="2"/>
      <c r="M239" s="2"/>
      <c r="N239" s="2"/>
    </row>
    <row r="240" spans="1:14" ht="15.75" thickBot="1">
      <c r="A240" s="2"/>
      <c r="B240" s="2"/>
      <c r="C240" s="22"/>
      <c r="D240" s="2"/>
      <c r="E240" s="2"/>
      <c r="F240" s="2"/>
      <c r="G240" s="2"/>
      <c r="H240" s="2"/>
      <c r="I240" s="2"/>
      <c r="J240" s="2"/>
      <c r="K240" s="8"/>
      <c r="L240" s="2"/>
      <c r="M240" s="2"/>
      <c r="N240" s="2"/>
    </row>
    <row r="241" spans="1:14" ht="15.75">
      <c r="A241" s="2"/>
      <c r="B241" s="2"/>
      <c r="C241" s="22"/>
      <c r="D241" s="2"/>
      <c r="E241" s="2"/>
      <c r="F241" s="2"/>
      <c r="G241" s="2"/>
      <c r="H241" s="2"/>
      <c r="I241" s="2"/>
      <c r="J241" s="2"/>
      <c r="K241" s="8"/>
      <c r="L241" s="29" t="s">
        <v>391</v>
      </c>
      <c r="M241" s="3"/>
      <c r="N241" s="30" t="s">
        <v>421</v>
      </c>
    </row>
    <row r="242" spans="1:14" ht="16.5" thickBot="1">
      <c r="A242" s="2"/>
      <c r="B242" s="4" t="s">
        <v>271</v>
      </c>
      <c r="C242" s="20"/>
      <c r="D242" s="2"/>
      <c r="E242" s="2"/>
      <c r="F242" s="2"/>
      <c r="G242" s="2"/>
      <c r="H242" s="2"/>
      <c r="I242" s="2"/>
      <c r="J242" s="2"/>
      <c r="K242" s="8"/>
      <c r="L242" s="5">
        <v>39424</v>
      </c>
      <c r="M242" s="6"/>
      <c r="N242" s="31" t="s">
        <v>384</v>
      </c>
    </row>
    <row r="243" spans="1:14" ht="15">
      <c r="A243" s="2"/>
      <c r="B243" s="2"/>
      <c r="C243" s="22"/>
      <c r="D243" s="2"/>
      <c r="E243" s="2"/>
      <c r="F243" s="2"/>
      <c r="G243" s="2"/>
      <c r="H243" s="2"/>
      <c r="I243" s="2"/>
      <c r="J243" s="2"/>
      <c r="K243" s="8"/>
      <c r="L243" s="2"/>
      <c r="M243" s="2"/>
      <c r="N243" s="2"/>
    </row>
    <row r="244" spans="1:14" ht="15">
      <c r="A244" s="2"/>
      <c r="B244" s="2"/>
      <c r="C244" s="22"/>
      <c r="D244" s="2"/>
      <c r="E244" s="2"/>
      <c r="F244" s="2"/>
      <c r="G244" s="2"/>
      <c r="H244" s="2"/>
      <c r="I244" s="2"/>
      <c r="J244" s="2"/>
      <c r="K244" s="8"/>
      <c r="L244" s="2"/>
      <c r="M244" s="2"/>
      <c r="N244" s="2"/>
    </row>
    <row r="245" spans="1:14" ht="16.5" thickBot="1">
      <c r="A245" s="7" t="s">
        <v>315</v>
      </c>
      <c r="B245" s="8"/>
      <c r="C245" s="26"/>
      <c r="D245" s="8"/>
      <c r="E245" s="8">
        <v>1</v>
      </c>
      <c r="F245" s="8">
        <v>2</v>
      </c>
      <c r="G245" s="8">
        <v>3</v>
      </c>
      <c r="H245" s="8">
        <v>4</v>
      </c>
      <c r="I245" s="9" t="s">
        <v>272</v>
      </c>
      <c r="J245" s="9" t="s">
        <v>273</v>
      </c>
      <c r="K245" s="9"/>
      <c r="L245" s="9"/>
      <c r="M245" s="8"/>
      <c r="N245" s="8"/>
    </row>
    <row r="246" spans="1:14" ht="15">
      <c r="A246" s="10">
        <v>1</v>
      </c>
      <c r="B246" s="11" t="s">
        <v>248</v>
      </c>
      <c r="C246" s="23" t="s">
        <v>237</v>
      </c>
      <c r="D246" s="12" t="s">
        <v>127</v>
      </c>
      <c r="E246" s="78"/>
      <c r="F246" s="79"/>
      <c r="G246" s="79"/>
      <c r="H246" s="80"/>
      <c r="I246" s="81"/>
      <c r="J246" s="80"/>
      <c r="K246" s="8"/>
      <c r="L246" s="2"/>
      <c r="M246" s="2"/>
      <c r="N246" s="2"/>
    </row>
    <row r="247" spans="1:14" ht="15">
      <c r="A247" s="13">
        <v>2</v>
      </c>
      <c r="B247" s="14" t="s">
        <v>179</v>
      </c>
      <c r="C247" s="24" t="s">
        <v>181</v>
      </c>
      <c r="D247" s="16" t="s">
        <v>180</v>
      </c>
      <c r="E247" s="82"/>
      <c r="F247" s="83"/>
      <c r="G247" s="84" t="s">
        <v>494</v>
      </c>
      <c r="H247" s="85"/>
      <c r="I247" s="82" t="s">
        <v>764</v>
      </c>
      <c r="J247" s="85" t="s">
        <v>374</v>
      </c>
      <c r="K247" s="8"/>
      <c r="L247" s="2"/>
      <c r="M247" s="2"/>
      <c r="N247" s="2"/>
    </row>
    <row r="248" spans="1:14" ht="15">
      <c r="A248" s="13">
        <v>3</v>
      </c>
      <c r="B248" s="14" t="s">
        <v>63</v>
      </c>
      <c r="C248" s="24" t="s">
        <v>320</v>
      </c>
      <c r="D248" s="16" t="s">
        <v>481</v>
      </c>
      <c r="E248" s="82"/>
      <c r="F248" s="84" t="s">
        <v>496</v>
      </c>
      <c r="G248" s="83"/>
      <c r="H248" s="85"/>
      <c r="I248" s="82" t="s">
        <v>765</v>
      </c>
      <c r="J248" s="85" t="s">
        <v>375</v>
      </c>
      <c r="K248" s="8"/>
      <c r="L248" s="2"/>
      <c r="M248" s="2"/>
      <c r="N248" s="2"/>
    </row>
    <row r="249" spans="1:14" ht="15.75" thickBot="1">
      <c r="A249" s="17">
        <v>4</v>
      </c>
      <c r="B249" s="18"/>
      <c r="C249" s="25"/>
      <c r="D249" s="19"/>
      <c r="E249" s="86"/>
      <c r="F249" s="87"/>
      <c r="G249" s="87"/>
      <c r="H249" s="88"/>
      <c r="I249" s="86"/>
      <c r="J249" s="89"/>
      <c r="K249" s="8"/>
      <c r="L249" s="2"/>
      <c r="M249" s="2"/>
      <c r="N249" s="2"/>
    </row>
    <row r="250" spans="1:14" ht="15">
      <c r="A250" s="27"/>
      <c r="B250" s="27"/>
      <c r="C250" s="28"/>
      <c r="D250" s="27"/>
      <c r="E250" s="90"/>
      <c r="F250" s="90"/>
      <c r="G250" s="90"/>
      <c r="H250" s="90"/>
      <c r="I250" s="90"/>
      <c r="J250" s="90"/>
      <c r="K250" s="8"/>
      <c r="L250" s="2"/>
      <c r="M250" s="2"/>
      <c r="N250" s="2"/>
    </row>
    <row r="251" spans="1:14" ht="15">
      <c r="A251" s="27"/>
      <c r="B251" s="27"/>
      <c r="C251" s="28"/>
      <c r="D251" s="27"/>
      <c r="E251" s="90"/>
      <c r="F251" s="90"/>
      <c r="G251" s="90"/>
      <c r="H251" s="90"/>
      <c r="I251" s="90"/>
      <c r="J251" s="90"/>
      <c r="K251" s="8"/>
      <c r="L251" s="2"/>
      <c r="M251" s="2"/>
      <c r="N251" s="2"/>
    </row>
    <row r="252" spans="1:14" ht="15">
      <c r="A252" s="27"/>
      <c r="B252" s="27"/>
      <c r="C252" s="28"/>
      <c r="D252" s="27"/>
      <c r="E252" s="90"/>
      <c r="F252" s="90"/>
      <c r="G252" s="90"/>
      <c r="H252" s="90"/>
      <c r="I252" s="90"/>
      <c r="J252" s="90"/>
      <c r="K252" s="8"/>
      <c r="L252" s="2"/>
      <c r="M252" s="2"/>
      <c r="N252" s="2"/>
    </row>
    <row r="253" spans="1:14" ht="15">
      <c r="A253" s="2"/>
      <c r="B253" s="2"/>
      <c r="C253" s="22"/>
      <c r="D253" s="2"/>
      <c r="E253" s="26"/>
      <c r="F253" s="26"/>
      <c r="G253" s="26"/>
      <c r="H253" s="26"/>
      <c r="I253" s="26"/>
      <c r="J253" s="26"/>
      <c r="K253" s="8"/>
      <c r="L253" s="2"/>
      <c r="M253" s="2"/>
      <c r="N253" s="2"/>
    </row>
    <row r="254" spans="1:14" ht="15">
      <c r="A254" s="2"/>
      <c r="B254" s="2"/>
      <c r="C254" s="22"/>
      <c r="D254" s="2"/>
      <c r="E254" s="26" t="s">
        <v>274</v>
      </c>
      <c r="F254" s="26" t="s">
        <v>275</v>
      </c>
      <c r="G254" s="26" t="s">
        <v>276</v>
      </c>
      <c r="H254" s="26" t="s">
        <v>277</v>
      </c>
      <c r="I254" s="26" t="s">
        <v>278</v>
      </c>
      <c r="J254" s="26" t="s">
        <v>279</v>
      </c>
      <c r="K254" s="8"/>
      <c r="L254" s="2"/>
      <c r="M254" s="2"/>
      <c r="N254" s="2"/>
    </row>
    <row r="255" spans="1:14" ht="15.75">
      <c r="A255" s="2"/>
      <c r="B255" s="2"/>
      <c r="C255" s="20" t="s">
        <v>284</v>
      </c>
      <c r="D255" s="2"/>
      <c r="E255" s="84"/>
      <c r="F255" s="84"/>
      <c r="G255" s="84"/>
      <c r="H255" s="84"/>
      <c r="I255" s="84"/>
      <c r="J255" s="26">
        <v>2</v>
      </c>
      <c r="K255" s="8"/>
      <c r="L255" s="2"/>
      <c r="M255" s="2"/>
      <c r="N255" s="2"/>
    </row>
    <row r="256" spans="1:14" ht="15.75">
      <c r="A256" s="2"/>
      <c r="B256" s="2"/>
      <c r="C256" s="20" t="s">
        <v>281</v>
      </c>
      <c r="D256" s="2"/>
      <c r="E256" s="84"/>
      <c r="F256" s="84"/>
      <c r="G256" s="84"/>
      <c r="H256" s="84"/>
      <c r="I256" s="84"/>
      <c r="J256" s="26"/>
      <c r="K256" s="8"/>
      <c r="L256" s="2"/>
      <c r="M256" s="2"/>
      <c r="N256" s="2"/>
    </row>
    <row r="257" spans="1:14" ht="15.75">
      <c r="A257" s="2"/>
      <c r="B257" s="2"/>
      <c r="C257" s="20" t="s">
        <v>282</v>
      </c>
      <c r="D257" s="2"/>
      <c r="E257" s="84"/>
      <c r="F257" s="84"/>
      <c r="G257" s="84"/>
      <c r="H257" s="84"/>
      <c r="I257" s="84"/>
      <c r="J257" s="26"/>
      <c r="K257" s="8"/>
      <c r="L257" s="2"/>
      <c r="M257" s="2"/>
      <c r="N257" s="2"/>
    </row>
    <row r="258" spans="1:14" ht="15.75">
      <c r="A258" s="2"/>
      <c r="B258" s="2"/>
      <c r="C258" s="20" t="s">
        <v>286</v>
      </c>
      <c r="D258" s="2"/>
      <c r="E258" s="84" t="s">
        <v>504</v>
      </c>
      <c r="F258" s="84" t="s">
        <v>506</v>
      </c>
      <c r="G258" s="84" t="s">
        <v>503</v>
      </c>
      <c r="H258" s="84"/>
      <c r="I258" s="84"/>
      <c r="J258" s="26">
        <v>1</v>
      </c>
      <c r="K258" s="8"/>
      <c r="L258" s="2"/>
      <c r="M258" s="2"/>
      <c r="N258" s="2"/>
    </row>
    <row r="259" spans="1:14" ht="15.75">
      <c r="A259" s="2"/>
      <c r="B259" s="2"/>
      <c r="C259" s="20" t="s">
        <v>288</v>
      </c>
      <c r="D259" s="2"/>
      <c r="E259" s="84"/>
      <c r="F259" s="84"/>
      <c r="G259" s="84"/>
      <c r="H259" s="84"/>
      <c r="I259" s="84"/>
      <c r="J259" s="26">
        <v>3</v>
      </c>
      <c r="K259" s="8"/>
      <c r="L259" s="2"/>
      <c r="M259" s="2"/>
      <c r="N259" s="2"/>
    </row>
    <row r="260" spans="1:14" ht="15.75">
      <c r="A260" s="2"/>
      <c r="B260" s="2"/>
      <c r="C260" s="20" t="s">
        <v>289</v>
      </c>
      <c r="D260" s="2"/>
      <c r="E260" s="84"/>
      <c r="F260" s="84"/>
      <c r="G260" s="84"/>
      <c r="H260" s="84"/>
      <c r="I260" s="84"/>
      <c r="J260" s="26"/>
      <c r="K260" s="8"/>
      <c r="L260" s="2"/>
      <c r="M260" s="2"/>
      <c r="N260" s="2"/>
    </row>
    <row r="261" spans="1:14" ht="15">
      <c r="A261" s="2"/>
      <c r="B261" s="2"/>
      <c r="C261" s="22"/>
      <c r="D261" s="2"/>
      <c r="E261" s="2"/>
      <c r="F261" s="2"/>
      <c r="G261" s="2"/>
      <c r="H261" s="2"/>
      <c r="I261" s="2"/>
      <c r="J261" s="2"/>
      <c r="K261" s="8"/>
      <c r="L261" s="2"/>
      <c r="M261" s="2"/>
      <c r="N261" s="2"/>
    </row>
    <row r="262" spans="1:14" ht="15">
      <c r="A262" s="2"/>
      <c r="B262" s="2"/>
      <c r="C262" s="22"/>
      <c r="D262" s="2"/>
      <c r="E262" s="2"/>
      <c r="F262" s="2"/>
      <c r="G262" s="2"/>
      <c r="H262" s="2"/>
      <c r="I262" s="2"/>
      <c r="J262" s="2"/>
      <c r="K262" s="8"/>
      <c r="L262" s="2"/>
      <c r="M262" s="2"/>
      <c r="N262" s="2"/>
    </row>
    <row r="263" spans="1:14" ht="15">
      <c r="A263" s="2"/>
      <c r="B263" s="2"/>
      <c r="C263" s="22"/>
      <c r="D263" s="2"/>
      <c r="E263" s="2"/>
      <c r="F263" s="2"/>
      <c r="G263" s="2"/>
      <c r="H263" s="2"/>
      <c r="I263" s="2"/>
      <c r="J263" s="2"/>
      <c r="K263" s="8"/>
      <c r="L263" s="2"/>
      <c r="M263" s="2"/>
      <c r="N263" s="2"/>
    </row>
    <row r="264" spans="1:14" ht="15">
      <c r="A264" s="2"/>
      <c r="B264" s="2"/>
      <c r="C264" s="22"/>
      <c r="D264" s="2"/>
      <c r="E264" s="2"/>
      <c r="F264" s="2"/>
      <c r="G264" s="2"/>
      <c r="H264" s="2"/>
      <c r="I264" s="2"/>
      <c r="J264" s="2"/>
      <c r="K264" s="8"/>
      <c r="L264" s="2"/>
      <c r="M264" s="2"/>
      <c r="N264" s="2"/>
    </row>
    <row r="265" spans="1:14" ht="15">
      <c r="A265" s="2"/>
      <c r="B265" s="2"/>
      <c r="C265" s="22"/>
      <c r="D265" s="2"/>
      <c r="E265" s="2"/>
      <c r="F265" s="2"/>
      <c r="G265" s="2"/>
      <c r="H265" s="2"/>
      <c r="I265" s="2"/>
      <c r="J265" s="2"/>
      <c r="K265" s="8"/>
      <c r="L265" s="2"/>
      <c r="M265" s="2"/>
      <c r="N265" s="2"/>
    </row>
    <row r="266" spans="1:14" ht="15">
      <c r="A266" s="2"/>
      <c r="B266" s="2"/>
      <c r="C266" s="22"/>
      <c r="D266" s="2"/>
      <c r="E266" s="2"/>
      <c r="F266" s="2"/>
      <c r="G266" s="2"/>
      <c r="H266" s="2"/>
      <c r="I266" s="2"/>
      <c r="J266" s="2"/>
      <c r="K266" s="8"/>
      <c r="L266" s="2"/>
      <c r="M266" s="2"/>
      <c r="N266" s="2"/>
    </row>
    <row r="267" spans="1:14" ht="15.75" thickBot="1">
      <c r="A267" s="2"/>
      <c r="B267" s="2"/>
      <c r="C267" s="22"/>
      <c r="D267" s="2"/>
      <c r="E267" s="2"/>
      <c r="F267" s="2"/>
      <c r="G267" s="2"/>
      <c r="H267" s="2"/>
      <c r="I267" s="2"/>
      <c r="J267" s="2"/>
      <c r="K267" s="52"/>
      <c r="L267" s="21"/>
      <c r="M267" s="21"/>
      <c r="N267" s="2"/>
    </row>
    <row r="268" spans="1:14" ht="15.75">
      <c r="A268" s="2"/>
      <c r="B268" s="2"/>
      <c r="C268" s="22"/>
      <c r="D268" s="2"/>
      <c r="E268" s="2"/>
      <c r="F268" s="2"/>
      <c r="G268" s="2"/>
      <c r="H268" s="2"/>
      <c r="I268" s="2"/>
      <c r="J268" s="2"/>
      <c r="K268" s="9" t="s">
        <v>279</v>
      </c>
      <c r="L268" s="2"/>
      <c r="M268" s="2"/>
      <c r="N268" s="2"/>
    </row>
    <row r="269" spans="1:14" ht="15">
      <c r="A269" s="2"/>
      <c r="B269" s="2"/>
      <c r="C269" s="22"/>
      <c r="D269" s="2"/>
      <c r="E269" s="2"/>
      <c r="F269" s="2"/>
      <c r="G269" s="2"/>
      <c r="H269" s="2"/>
      <c r="I269" s="2"/>
      <c r="J269" s="2"/>
      <c r="K269" s="8"/>
      <c r="L269" s="2"/>
      <c r="M269" s="2"/>
      <c r="N269" s="2"/>
    </row>
    <row r="270" spans="1:14" ht="15">
      <c r="A270" s="2"/>
      <c r="B270" s="2"/>
      <c r="C270" s="22"/>
      <c r="D270" s="2"/>
      <c r="E270" s="2"/>
      <c r="F270" s="2"/>
      <c r="G270" s="2"/>
      <c r="H270" s="2"/>
      <c r="I270" s="2"/>
      <c r="J270" s="2"/>
      <c r="K270" s="8"/>
      <c r="L270" s="2"/>
      <c r="M270" s="2"/>
      <c r="N270" s="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0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3.421875" style="0" customWidth="1"/>
    <col min="2" max="2" width="11.8515625" style="0" bestFit="1" customWidth="1"/>
    <col min="3" max="3" width="11.28125" style="0" bestFit="1" customWidth="1"/>
    <col min="4" max="4" width="11.421875" style="0" bestFit="1" customWidth="1"/>
    <col min="12" max="12" width="12.7109375" style="0" bestFit="1" customWidth="1"/>
    <col min="13" max="13" width="8.7109375" style="0" customWidth="1"/>
    <col min="15" max="15" width="10.28125" style="0" bestFit="1" customWidth="1"/>
    <col min="16" max="16" width="9.7109375" style="0" bestFit="1" customWidth="1"/>
    <col min="18" max="18" width="4.7109375" style="0" bestFit="1" customWidth="1"/>
    <col min="19" max="19" width="5.28125" style="0" bestFit="1" customWidth="1"/>
  </cols>
  <sheetData>
    <row r="1" spans="1:1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9" t="s">
        <v>304</v>
      </c>
      <c r="M1" s="3"/>
      <c r="N1" s="30" t="s">
        <v>305</v>
      </c>
    </row>
    <row r="2" spans="1:14" ht="16.5" thickBot="1">
      <c r="A2" s="2"/>
      <c r="B2" s="4"/>
      <c r="C2" s="4"/>
      <c r="D2" s="2"/>
      <c r="E2" s="8"/>
      <c r="F2" s="2"/>
      <c r="G2" s="2"/>
      <c r="H2" s="2"/>
      <c r="I2" s="2"/>
      <c r="J2" s="2"/>
      <c r="K2" s="2"/>
      <c r="L2" s="5">
        <v>39425</v>
      </c>
      <c r="M2" s="6"/>
      <c r="N2" s="31" t="s">
        <v>385</v>
      </c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R4" t="s">
        <v>290</v>
      </c>
      <c r="S4" t="s">
        <v>291</v>
      </c>
    </row>
    <row r="5" spans="1:19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t="s">
        <v>158</v>
      </c>
      <c r="P5" t="s">
        <v>9</v>
      </c>
      <c r="Q5" t="s">
        <v>5</v>
      </c>
      <c r="R5" s="37">
        <v>4</v>
      </c>
      <c r="S5" s="37">
        <v>4</v>
      </c>
    </row>
    <row r="6" spans="1:19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t="s">
        <v>171</v>
      </c>
      <c r="P6" t="s">
        <v>172</v>
      </c>
      <c r="Q6" t="s">
        <v>116</v>
      </c>
      <c r="R6" s="37">
        <v>3</v>
      </c>
      <c r="S6" s="37"/>
    </row>
    <row r="7" spans="1:19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t="s">
        <v>234</v>
      </c>
      <c r="P7" t="s">
        <v>235</v>
      </c>
      <c r="Q7" t="s">
        <v>127</v>
      </c>
      <c r="R7" s="37">
        <v>2</v>
      </c>
      <c r="S7" s="37"/>
    </row>
    <row r="8" spans="1:19" ht="15">
      <c r="A8" s="15">
        <v>1</v>
      </c>
      <c r="B8" s="32" t="s">
        <v>51</v>
      </c>
      <c r="C8" s="33" t="s">
        <v>129</v>
      </c>
      <c r="D8" s="33" t="s">
        <v>292</v>
      </c>
      <c r="E8" s="2"/>
      <c r="F8" s="2"/>
      <c r="G8" s="2"/>
      <c r="H8" s="2"/>
      <c r="I8" s="2"/>
      <c r="J8" s="2"/>
      <c r="K8" s="2"/>
      <c r="L8" s="2"/>
      <c r="M8" s="2"/>
      <c r="N8" s="2"/>
      <c r="O8" t="s">
        <v>228</v>
      </c>
      <c r="P8" t="s">
        <v>229</v>
      </c>
      <c r="Q8" t="s">
        <v>127</v>
      </c>
      <c r="R8" s="37">
        <v>2</v>
      </c>
      <c r="S8" s="37">
        <v>5</v>
      </c>
    </row>
    <row r="9" spans="1:19" ht="15">
      <c r="A9" s="2"/>
      <c r="B9" s="8"/>
      <c r="C9" s="2"/>
      <c r="D9" s="34"/>
      <c r="E9" s="33"/>
      <c r="F9" s="33" t="s">
        <v>51</v>
      </c>
      <c r="G9" s="33"/>
      <c r="H9" s="2"/>
      <c r="I9" s="2"/>
      <c r="J9" s="2"/>
      <c r="K9" s="2"/>
      <c r="L9" s="2"/>
      <c r="M9" s="2"/>
      <c r="N9" s="2"/>
      <c r="O9" t="s">
        <v>232</v>
      </c>
      <c r="P9" t="s">
        <v>231</v>
      </c>
      <c r="Q9" t="s">
        <v>127</v>
      </c>
      <c r="R9" s="37">
        <v>1</v>
      </c>
      <c r="S9" s="37"/>
    </row>
    <row r="10" spans="1:19" ht="15">
      <c r="A10" s="15">
        <v>2</v>
      </c>
      <c r="B10" s="32" t="s">
        <v>229</v>
      </c>
      <c r="C10" s="33" t="s">
        <v>295</v>
      </c>
      <c r="D10" s="35" t="s">
        <v>127</v>
      </c>
      <c r="E10" s="2"/>
      <c r="F10" s="2" t="s">
        <v>554</v>
      </c>
      <c r="G10" s="34"/>
      <c r="H10" s="2"/>
      <c r="I10" s="2"/>
      <c r="J10" s="2"/>
      <c r="K10" s="2"/>
      <c r="L10" s="2"/>
      <c r="M10" s="2"/>
      <c r="N10" s="2"/>
      <c r="O10" t="s">
        <v>230</v>
      </c>
      <c r="P10" t="s">
        <v>231</v>
      </c>
      <c r="Q10" t="s">
        <v>127</v>
      </c>
      <c r="R10" s="37">
        <v>3</v>
      </c>
      <c r="S10" s="37">
        <v>7</v>
      </c>
    </row>
    <row r="11" spans="1:19" ht="15">
      <c r="A11" s="2"/>
      <c r="B11" s="8"/>
      <c r="C11" s="2"/>
      <c r="D11" s="2"/>
      <c r="E11" s="2"/>
      <c r="F11" s="2"/>
      <c r="G11" s="34"/>
      <c r="H11" s="33"/>
      <c r="I11" s="33" t="s">
        <v>51</v>
      </c>
      <c r="J11" s="33"/>
      <c r="K11" s="2"/>
      <c r="L11" s="2"/>
      <c r="M11" s="2"/>
      <c r="N11" s="2"/>
      <c r="O11" t="s">
        <v>225</v>
      </c>
      <c r="P11" t="s">
        <v>226</v>
      </c>
      <c r="Q11" t="s">
        <v>127</v>
      </c>
      <c r="R11" s="37">
        <v>1</v>
      </c>
      <c r="S11" s="37">
        <v>6</v>
      </c>
    </row>
    <row r="12" spans="1:19" ht="15">
      <c r="A12" s="15">
        <v>3</v>
      </c>
      <c r="B12" s="32" t="s">
        <v>134</v>
      </c>
      <c r="C12" s="33" t="s">
        <v>303</v>
      </c>
      <c r="D12" s="33" t="s">
        <v>292</v>
      </c>
      <c r="E12" s="2"/>
      <c r="F12" s="2"/>
      <c r="G12" s="34"/>
      <c r="H12" s="2"/>
      <c r="I12" s="2" t="s">
        <v>598</v>
      </c>
      <c r="J12" s="34"/>
      <c r="K12" s="2"/>
      <c r="L12" s="2"/>
      <c r="M12" s="2"/>
      <c r="N12" s="2"/>
      <c r="O12" t="s">
        <v>223</v>
      </c>
      <c r="P12" t="s">
        <v>221</v>
      </c>
      <c r="Q12" t="s">
        <v>127</v>
      </c>
      <c r="R12" s="37">
        <v>4</v>
      </c>
      <c r="S12" s="37"/>
    </row>
    <row r="13" spans="1:19" ht="15">
      <c r="A13" s="2"/>
      <c r="B13" s="8"/>
      <c r="C13" s="2"/>
      <c r="D13" s="34"/>
      <c r="E13" s="33"/>
      <c r="F13" s="33" t="s">
        <v>221</v>
      </c>
      <c r="G13" s="35"/>
      <c r="H13" s="2"/>
      <c r="I13" s="2"/>
      <c r="J13" s="34"/>
      <c r="K13" s="2"/>
      <c r="L13" s="2"/>
      <c r="M13" s="2"/>
      <c r="N13" s="2"/>
      <c r="O13" t="s">
        <v>220</v>
      </c>
      <c r="P13" t="s">
        <v>221</v>
      </c>
      <c r="Q13" t="s">
        <v>127</v>
      </c>
      <c r="R13" s="37">
        <v>3</v>
      </c>
      <c r="S13" s="37">
        <v>3</v>
      </c>
    </row>
    <row r="14" spans="1:19" ht="15">
      <c r="A14" s="15">
        <v>4</v>
      </c>
      <c r="B14" s="32" t="s">
        <v>221</v>
      </c>
      <c r="C14" s="33" t="s">
        <v>296</v>
      </c>
      <c r="D14" s="35" t="s">
        <v>127</v>
      </c>
      <c r="E14" s="2"/>
      <c r="F14" s="22" t="s">
        <v>558</v>
      </c>
      <c r="G14" s="2"/>
      <c r="H14" s="2"/>
      <c r="I14" s="2"/>
      <c r="J14" s="34"/>
      <c r="K14" s="2"/>
      <c r="L14" s="2"/>
      <c r="M14" s="2"/>
      <c r="N14" s="2"/>
      <c r="O14" t="s">
        <v>102</v>
      </c>
      <c r="P14" t="s">
        <v>101</v>
      </c>
      <c r="Q14" t="s">
        <v>29</v>
      </c>
      <c r="R14" s="37">
        <v>4</v>
      </c>
      <c r="S14" s="37"/>
    </row>
    <row r="15" spans="1:19" ht="15">
      <c r="A15" s="2"/>
      <c r="B15" s="8"/>
      <c r="C15" s="2"/>
      <c r="D15" s="2"/>
      <c r="E15" s="2"/>
      <c r="F15" s="2"/>
      <c r="G15" s="2"/>
      <c r="H15" s="2"/>
      <c r="I15" s="2"/>
      <c r="J15" s="34"/>
      <c r="K15" s="33"/>
      <c r="L15" s="36" t="s">
        <v>51</v>
      </c>
      <c r="M15" s="2"/>
      <c r="N15" s="2"/>
      <c r="O15" t="s">
        <v>64</v>
      </c>
      <c r="P15" t="s">
        <v>65</v>
      </c>
      <c r="Q15" t="s">
        <v>29</v>
      </c>
      <c r="R15" s="37">
        <v>3</v>
      </c>
      <c r="S15" s="37"/>
    </row>
    <row r="16" spans="1:19" ht="15">
      <c r="A16" s="15">
        <v>5</v>
      </c>
      <c r="B16" s="32" t="s">
        <v>9</v>
      </c>
      <c r="C16" s="33" t="s">
        <v>301</v>
      </c>
      <c r="D16" s="33" t="s">
        <v>302</v>
      </c>
      <c r="E16" s="2"/>
      <c r="F16" s="2"/>
      <c r="G16" s="2"/>
      <c r="H16" s="2"/>
      <c r="I16" s="2"/>
      <c r="J16" s="34"/>
      <c r="K16" s="2"/>
      <c r="L16" s="2" t="s">
        <v>602</v>
      </c>
      <c r="M16" s="2"/>
      <c r="N16" s="2"/>
      <c r="O16" t="s">
        <v>20</v>
      </c>
      <c r="P16" t="s">
        <v>134</v>
      </c>
      <c r="Q16" t="s">
        <v>12</v>
      </c>
      <c r="R16" s="37">
        <v>4</v>
      </c>
      <c r="S16" s="37">
        <v>8</v>
      </c>
    </row>
    <row r="17" spans="1:19" ht="15">
      <c r="A17" s="2"/>
      <c r="B17" s="8"/>
      <c r="C17" s="2"/>
      <c r="D17" s="34"/>
      <c r="E17" s="33"/>
      <c r="F17" s="33" t="s">
        <v>9</v>
      </c>
      <c r="G17" s="33"/>
      <c r="H17" s="2"/>
      <c r="I17" s="2"/>
      <c r="J17" s="34"/>
      <c r="K17" s="2"/>
      <c r="L17" s="2"/>
      <c r="M17" s="2"/>
      <c r="N17" s="2"/>
      <c r="O17" t="s">
        <v>129</v>
      </c>
      <c r="P17" t="s">
        <v>51</v>
      </c>
      <c r="Q17" t="s">
        <v>12</v>
      </c>
      <c r="R17" s="37">
        <v>1</v>
      </c>
      <c r="S17" s="37">
        <v>1</v>
      </c>
    </row>
    <row r="18" spans="1:19" ht="15">
      <c r="A18" s="15">
        <v>6</v>
      </c>
      <c r="B18" s="32" t="s">
        <v>226</v>
      </c>
      <c r="C18" s="33" t="s">
        <v>293</v>
      </c>
      <c r="D18" s="35" t="s">
        <v>127</v>
      </c>
      <c r="E18" s="2"/>
      <c r="F18" s="22" t="s">
        <v>557</v>
      </c>
      <c r="G18" s="34"/>
      <c r="H18" s="2"/>
      <c r="I18" s="2"/>
      <c r="J18" s="34"/>
      <c r="K18" s="2"/>
      <c r="L18" s="2"/>
      <c r="M18" s="2"/>
      <c r="N18" s="2"/>
      <c r="O18" t="s">
        <v>131</v>
      </c>
      <c r="P18" t="s">
        <v>132</v>
      </c>
      <c r="Q18" t="s">
        <v>12</v>
      </c>
      <c r="R18" s="37">
        <v>2</v>
      </c>
      <c r="S18" s="37">
        <v>2</v>
      </c>
    </row>
    <row r="19" spans="1:14" ht="15">
      <c r="A19" s="2"/>
      <c r="B19" s="8"/>
      <c r="C19" s="2"/>
      <c r="D19" s="2"/>
      <c r="E19" s="2"/>
      <c r="F19" s="2"/>
      <c r="G19" s="34"/>
      <c r="H19" s="33"/>
      <c r="I19" s="33" t="s">
        <v>9</v>
      </c>
      <c r="J19" s="35"/>
      <c r="K19" s="2"/>
      <c r="L19" s="2"/>
      <c r="M19" s="2"/>
      <c r="N19" s="2"/>
    </row>
    <row r="20" spans="1:14" ht="15">
      <c r="A20" s="15">
        <v>7</v>
      </c>
      <c r="B20" s="32" t="s">
        <v>231</v>
      </c>
      <c r="C20" s="33" t="s">
        <v>299</v>
      </c>
      <c r="D20" s="33" t="s">
        <v>127</v>
      </c>
      <c r="E20" s="2"/>
      <c r="F20" s="2"/>
      <c r="G20" s="34"/>
      <c r="H20" s="2"/>
      <c r="I20" s="2" t="s">
        <v>600</v>
      </c>
      <c r="J20" s="2"/>
      <c r="K20" s="2"/>
      <c r="L20" s="2"/>
      <c r="M20" s="2"/>
      <c r="N20" s="2"/>
    </row>
    <row r="21" spans="1:14" ht="15">
      <c r="A21" s="2"/>
      <c r="B21" s="8"/>
      <c r="C21" s="2"/>
      <c r="D21" s="34"/>
      <c r="E21" s="33"/>
      <c r="F21" s="36" t="s">
        <v>132</v>
      </c>
      <c r="G21" s="35"/>
      <c r="H21" s="2"/>
      <c r="I21" s="2"/>
      <c r="J21" s="2"/>
      <c r="K21" s="2"/>
      <c r="L21" s="2"/>
      <c r="M21" s="2"/>
      <c r="N21" s="2"/>
    </row>
    <row r="22" spans="1:14" ht="15">
      <c r="A22" s="15">
        <v>8</v>
      </c>
      <c r="B22" s="32" t="s">
        <v>132</v>
      </c>
      <c r="C22" s="33" t="s">
        <v>131</v>
      </c>
      <c r="D22" s="35" t="s">
        <v>292</v>
      </c>
      <c r="E22" s="2"/>
      <c r="F22" s="22" t="s">
        <v>556</v>
      </c>
      <c r="G22" s="2"/>
      <c r="H22" s="2"/>
      <c r="I22" s="2"/>
      <c r="J22" s="2"/>
      <c r="K22" s="2"/>
      <c r="L22" s="2"/>
      <c r="M22" s="2"/>
      <c r="N22" s="2"/>
    </row>
    <row r="23" spans="1:14" ht="15">
      <c r="A23" s="2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>
      <c r="A31" s="2"/>
      <c r="B31" s="2"/>
      <c r="C31" s="22"/>
      <c r="D31" s="2"/>
      <c r="E31" s="2"/>
      <c r="F31" s="2"/>
      <c r="G31" s="2"/>
      <c r="H31" s="2"/>
      <c r="I31" s="2"/>
      <c r="J31" s="2"/>
      <c r="K31" s="2"/>
      <c r="L31" s="29" t="s">
        <v>304</v>
      </c>
      <c r="M31" s="3"/>
      <c r="N31" s="30" t="s">
        <v>305</v>
      </c>
    </row>
    <row r="32" spans="1:14" ht="16.5" thickBot="1">
      <c r="A32" s="2"/>
      <c r="B32" s="4" t="s">
        <v>271</v>
      </c>
      <c r="C32" s="20"/>
      <c r="D32" s="2"/>
      <c r="E32" s="2"/>
      <c r="F32" s="2"/>
      <c r="G32" s="2"/>
      <c r="H32" s="2"/>
      <c r="I32" s="2"/>
      <c r="J32" s="2"/>
      <c r="K32" s="2"/>
      <c r="L32" s="5">
        <v>39425</v>
      </c>
      <c r="M32" s="6"/>
      <c r="N32" s="31" t="s">
        <v>385</v>
      </c>
    </row>
    <row r="33" spans="1:14" ht="15">
      <c r="A33" s="2"/>
      <c r="B33" s="2"/>
      <c r="C33" s="2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>
      <c r="A34" s="2"/>
      <c r="B34" s="2"/>
      <c r="C34" s="2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6.5" thickBot="1">
      <c r="A35" s="7" t="s">
        <v>306</v>
      </c>
      <c r="B35" s="8"/>
      <c r="C35" s="26"/>
      <c r="D35" s="8"/>
      <c r="E35" s="8">
        <v>1</v>
      </c>
      <c r="F35" s="8">
        <v>2</v>
      </c>
      <c r="G35" s="8">
        <v>3</v>
      </c>
      <c r="H35" s="8">
        <v>4</v>
      </c>
      <c r="I35" s="9" t="s">
        <v>272</v>
      </c>
      <c r="J35" s="9" t="s">
        <v>273</v>
      </c>
      <c r="K35" s="9"/>
      <c r="L35" s="9"/>
      <c r="M35" s="8"/>
      <c r="N35" s="8"/>
    </row>
    <row r="36" spans="1:14" ht="15">
      <c r="A36" s="10">
        <v>1</v>
      </c>
      <c r="B36" s="11" t="s">
        <v>51</v>
      </c>
      <c r="C36" s="23" t="s">
        <v>129</v>
      </c>
      <c r="D36" s="12" t="s">
        <v>292</v>
      </c>
      <c r="E36" s="78"/>
      <c r="F36" s="79" t="s">
        <v>493</v>
      </c>
      <c r="G36" s="79"/>
      <c r="H36" s="80" t="s">
        <v>494</v>
      </c>
      <c r="I36" s="81" t="s">
        <v>534</v>
      </c>
      <c r="J36" s="80" t="s">
        <v>374</v>
      </c>
      <c r="K36" s="26"/>
      <c r="L36" s="2"/>
      <c r="M36" s="2"/>
      <c r="N36" s="2"/>
    </row>
    <row r="37" spans="1:14" ht="15">
      <c r="A37" s="13">
        <v>2</v>
      </c>
      <c r="B37" s="14" t="s">
        <v>226</v>
      </c>
      <c r="C37" s="24" t="s">
        <v>293</v>
      </c>
      <c r="D37" s="16" t="s">
        <v>127</v>
      </c>
      <c r="E37" s="82" t="s">
        <v>284</v>
      </c>
      <c r="F37" s="83"/>
      <c r="G37" s="84"/>
      <c r="H37" s="85" t="s">
        <v>494</v>
      </c>
      <c r="I37" s="82" t="s">
        <v>536</v>
      </c>
      <c r="J37" s="85" t="s">
        <v>375</v>
      </c>
      <c r="K37" s="26"/>
      <c r="L37" s="2"/>
      <c r="M37" s="2"/>
      <c r="N37" s="2"/>
    </row>
    <row r="38" spans="1:14" ht="15">
      <c r="A38" s="13">
        <v>3</v>
      </c>
      <c r="B38" s="14"/>
      <c r="C38" s="24"/>
      <c r="D38" s="16"/>
      <c r="E38" s="82"/>
      <c r="F38" s="84"/>
      <c r="G38" s="83"/>
      <c r="H38" s="85"/>
      <c r="I38" s="82"/>
      <c r="J38" s="85"/>
      <c r="K38" s="26"/>
      <c r="L38" s="2"/>
      <c r="M38" s="2"/>
      <c r="N38" s="2"/>
    </row>
    <row r="39" spans="1:14" ht="15.75" thickBot="1">
      <c r="A39" s="17">
        <v>4</v>
      </c>
      <c r="B39" s="18" t="s">
        <v>231</v>
      </c>
      <c r="C39" s="25" t="s">
        <v>294</v>
      </c>
      <c r="D39" s="19" t="s">
        <v>127</v>
      </c>
      <c r="E39" s="86" t="s">
        <v>496</v>
      </c>
      <c r="F39" s="87" t="s">
        <v>496</v>
      </c>
      <c r="G39" s="87"/>
      <c r="H39" s="88"/>
      <c r="I39" s="86" t="s">
        <v>535</v>
      </c>
      <c r="J39" s="89" t="s">
        <v>376</v>
      </c>
      <c r="K39" s="26"/>
      <c r="L39" s="2"/>
      <c r="M39" s="2"/>
      <c r="N39" s="2"/>
    </row>
    <row r="40" spans="1:14" ht="15">
      <c r="A40" s="27"/>
      <c r="B40" s="27"/>
      <c r="C40" s="28"/>
      <c r="D40" s="27"/>
      <c r="E40" s="90"/>
      <c r="F40" s="90"/>
      <c r="G40" s="90"/>
      <c r="H40" s="90"/>
      <c r="I40" s="90"/>
      <c r="J40" s="90"/>
      <c r="K40" s="26"/>
      <c r="L40" s="2"/>
      <c r="M40" s="2"/>
      <c r="N40" s="2"/>
    </row>
    <row r="41" spans="1:14" ht="15">
      <c r="A41" s="27"/>
      <c r="B41" s="27"/>
      <c r="C41" s="28"/>
      <c r="D41" s="27"/>
      <c r="E41" s="90"/>
      <c r="F41" s="90"/>
      <c r="G41" s="90"/>
      <c r="H41" s="90"/>
      <c r="I41" s="90"/>
      <c r="J41" s="90"/>
      <c r="K41" s="26"/>
      <c r="L41" s="2"/>
      <c r="M41" s="2"/>
      <c r="N41" s="2"/>
    </row>
    <row r="42" spans="1:14" ht="15">
      <c r="A42" s="27"/>
      <c r="B42" s="27"/>
      <c r="C42" s="28"/>
      <c r="D42" s="27"/>
      <c r="E42" s="90"/>
      <c r="F42" s="90"/>
      <c r="G42" s="90"/>
      <c r="H42" s="90"/>
      <c r="I42" s="90"/>
      <c r="J42" s="90"/>
      <c r="K42" s="26"/>
      <c r="L42" s="2"/>
      <c r="M42" s="2"/>
      <c r="N42" s="2"/>
    </row>
    <row r="43" spans="1:14" ht="15">
      <c r="A43" s="2"/>
      <c r="B43" s="2"/>
      <c r="C43" s="22"/>
      <c r="D43" s="2"/>
      <c r="E43" s="26"/>
      <c r="F43" s="26"/>
      <c r="G43" s="26"/>
      <c r="H43" s="26"/>
      <c r="I43" s="26"/>
      <c r="J43" s="26"/>
      <c r="K43" s="26"/>
      <c r="L43" s="2"/>
      <c r="M43" s="2"/>
      <c r="N43" s="2"/>
    </row>
    <row r="44" spans="1:14" ht="15">
      <c r="A44" s="2"/>
      <c r="B44" s="2"/>
      <c r="C44" s="22"/>
      <c r="D44" s="2"/>
      <c r="E44" s="26" t="s">
        <v>274</v>
      </c>
      <c r="F44" s="26" t="s">
        <v>275</v>
      </c>
      <c r="G44" s="26" t="s">
        <v>276</v>
      </c>
      <c r="H44" s="26" t="s">
        <v>277</v>
      </c>
      <c r="I44" s="26" t="s">
        <v>278</v>
      </c>
      <c r="J44" s="26"/>
      <c r="K44" s="26" t="s">
        <v>279</v>
      </c>
      <c r="L44" s="2"/>
      <c r="M44" s="2"/>
      <c r="N44" s="2"/>
    </row>
    <row r="45" spans="1:14" ht="15.75">
      <c r="A45" s="2"/>
      <c r="B45" s="2"/>
      <c r="C45" s="38" t="s">
        <v>284</v>
      </c>
      <c r="D45" s="2"/>
      <c r="E45" s="84"/>
      <c r="F45" s="84"/>
      <c r="G45" s="84"/>
      <c r="H45" s="84"/>
      <c r="I45" s="84"/>
      <c r="J45" s="26"/>
      <c r="K45" s="26"/>
      <c r="L45" s="2"/>
      <c r="M45" s="2"/>
      <c r="N45" s="2"/>
    </row>
    <row r="46" spans="1:14" ht="15.75">
      <c r="A46" s="2"/>
      <c r="B46" s="2"/>
      <c r="C46" s="20" t="s">
        <v>281</v>
      </c>
      <c r="D46" s="2"/>
      <c r="E46" s="84" t="s">
        <v>499</v>
      </c>
      <c r="F46" s="84" t="s">
        <v>511</v>
      </c>
      <c r="G46" s="84" t="s">
        <v>506</v>
      </c>
      <c r="H46" s="84"/>
      <c r="I46" s="84"/>
      <c r="J46" s="26"/>
      <c r="K46" s="26">
        <v>1</v>
      </c>
      <c r="L46" s="2"/>
      <c r="M46" s="2"/>
      <c r="N46" s="2"/>
    </row>
    <row r="47" spans="1:14" ht="15.75">
      <c r="A47" s="2"/>
      <c r="B47" s="2"/>
      <c r="C47" s="20" t="s">
        <v>282</v>
      </c>
      <c r="D47" s="2"/>
      <c r="E47" s="84" t="s">
        <v>526</v>
      </c>
      <c r="F47" s="84" t="s">
        <v>526</v>
      </c>
      <c r="G47" s="84" t="s">
        <v>526</v>
      </c>
      <c r="H47" s="84"/>
      <c r="I47" s="84"/>
      <c r="J47" s="26"/>
      <c r="K47" s="26">
        <v>2</v>
      </c>
      <c r="L47" s="2"/>
      <c r="M47" s="2"/>
      <c r="N47" s="2"/>
    </row>
    <row r="48" spans="1:14" ht="15.75">
      <c r="A48" s="2"/>
      <c r="B48" s="2"/>
      <c r="C48" s="38" t="s">
        <v>286</v>
      </c>
      <c r="D48" s="2"/>
      <c r="E48" s="84"/>
      <c r="F48" s="84"/>
      <c r="G48" s="84"/>
      <c r="H48" s="84"/>
      <c r="I48" s="84"/>
      <c r="J48" s="26"/>
      <c r="K48" s="26"/>
      <c r="L48" s="2"/>
      <c r="M48" s="2"/>
      <c r="N48" s="2"/>
    </row>
    <row r="49" spans="1:14" ht="15.75">
      <c r="A49" s="2"/>
      <c r="B49" s="2"/>
      <c r="C49" s="20" t="s">
        <v>288</v>
      </c>
      <c r="D49" s="2"/>
      <c r="E49" s="84" t="s">
        <v>506</v>
      </c>
      <c r="F49" s="84" t="s">
        <v>512</v>
      </c>
      <c r="G49" s="84" t="s">
        <v>497</v>
      </c>
      <c r="H49" s="84" t="s">
        <v>501</v>
      </c>
      <c r="I49" s="84"/>
      <c r="J49" s="26"/>
      <c r="K49" s="26">
        <v>4</v>
      </c>
      <c r="L49" s="2"/>
      <c r="M49" s="2"/>
      <c r="N49" s="2"/>
    </row>
    <row r="50" spans="1:14" ht="15.75">
      <c r="A50" s="2"/>
      <c r="B50" s="2"/>
      <c r="C50" s="38" t="s">
        <v>289</v>
      </c>
      <c r="D50" s="2"/>
      <c r="E50" s="84"/>
      <c r="F50" s="84"/>
      <c r="G50" s="84"/>
      <c r="H50" s="84"/>
      <c r="I50" s="84"/>
      <c r="J50" s="26"/>
      <c r="K50" s="26"/>
      <c r="L50" s="2"/>
      <c r="M50" s="2"/>
      <c r="N50" s="2"/>
    </row>
    <row r="51" spans="1:14" ht="15">
      <c r="A51" s="2"/>
      <c r="B51" s="2"/>
      <c r="C51" s="22"/>
      <c r="D51" s="2"/>
      <c r="E51" s="26"/>
      <c r="F51" s="26"/>
      <c r="G51" s="26"/>
      <c r="H51" s="26"/>
      <c r="I51" s="26"/>
      <c r="J51" s="26"/>
      <c r="K51" s="26"/>
      <c r="L51" s="2"/>
      <c r="M51" s="2"/>
      <c r="N51" s="2"/>
    </row>
    <row r="52" spans="1:14" ht="15">
      <c r="A52" s="2"/>
      <c r="B52" s="2"/>
      <c r="C52" s="2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>
      <c r="A53" s="2"/>
      <c r="B53" s="2"/>
      <c r="C53" s="2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>
      <c r="A54" s="2"/>
      <c r="B54" s="2"/>
      <c r="C54" s="2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2"/>
      <c r="B55" s="2"/>
      <c r="C55" s="2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>
      <c r="A56" s="2"/>
      <c r="B56" s="2"/>
      <c r="C56" s="2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thickBot="1">
      <c r="A57" s="2"/>
      <c r="B57" s="2"/>
      <c r="C57" s="22"/>
      <c r="D57" s="2"/>
      <c r="E57" s="2"/>
      <c r="F57" s="2"/>
      <c r="G57" s="2"/>
      <c r="H57" s="2"/>
      <c r="I57" s="2"/>
      <c r="J57" s="2"/>
      <c r="K57" s="21"/>
      <c r="L57" s="21"/>
      <c r="M57" s="21"/>
      <c r="N57" s="2"/>
    </row>
    <row r="58" spans="1:14" ht="15.75">
      <c r="A58" s="2"/>
      <c r="B58" s="2"/>
      <c r="C58" s="22"/>
      <c r="D58" s="2"/>
      <c r="E58" s="2"/>
      <c r="F58" s="2"/>
      <c r="G58" s="2"/>
      <c r="H58" s="2"/>
      <c r="I58" s="2"/>
      <c r="J58" s="2"/>
      <c r="K58" s="4" t="s">
        <v>279</v>
      </c>
      <c r="L58" s="2"/>
      <c r="M58" s="2"/>
      <c r="N58" s="2"/>
    </row>
    <row r="59" spans="1:14" ht="15">
      <c r="A59" s="2"/>
      <c r="B59" s="2"/>
      <c r="C59" s="2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 thickBot="1">
      <c r="A60" s="2"/>
      <c r="B60" s="2"/>
      <c r="C60" s="2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/>
      <c r="B61" s="2"/>
      <c r="C61" s="22"/>
      <c r="D61" s="2"/>
      <c r="E61" s="2"/>
      <c r="F61" s="2"/>
      <c r="G61" s="2"/>
      <c r="H61" s="2"/>
      <c r="I61" s="2"/>
      <c r="J61" s="2"/>
      <c r="K61" s="2"/>
      <c r="L61" s="29" t="s">
        <v>304</v>
      </c>
      <c r="M61" s="3"/>
      <c r="N61" s="30" t="s">
        <v>305</v>
      </c>
    </row>
    <row r="62" spans="1:14" ht="16.5" thickBot="1">
      <c r="A62" s="2"/>
      <c r="B62" s="4" t="s">
        <v>271</v>
      </c>
      <c r="C62" s="20"/>
      <c r="D62" s="2"/>
      <c r="E62" s="2"/>
      <c r="F62" s="2"/>
      <c r="G62" s="2"/>
      <c r="H62" s="2"/>
      <c r="I62" s="2"/>
      <c r="J62" s="2"/>
      <c r="K62" s="2"/>
      <c r="L62" s="5">
        <v>39425</v>
      </c>
      <c r="M62" s="6"/>
      <c r="N62" s="31" t="s">
        <v>385</v>
      </c>
    </row>
    <row r="63" spans="1:14" ht="15">
      <c r="A63" s="2"/>
      <c r="B63" s="2"/>
      <c r="C63" s="2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>
      <c r="A64" s="2"/>
      <c r="B64" s="2"/>
      <c r="C64" s="2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6.5" thickBot="1">
      <c r="A65" s="7" t="s">
        <v>307</v>
      </c>
      <c r="B65" s="8"/>
      <c r="C65" s="26"/>
      <c r="D65" s="8"/>
      <c r="E65" s="8">
        <v>1</v>
      </c>
      <c r="F65" s="8">
        <v>2</v>
      </c>
      <c r="G65" s="8">
        <v>3</v>
      </c>
      <c r="H65" s="8">
        <v>4</v>
      </c>
      <c r="I65" s="9" t="s">
        <v>272</v>
      </c>
      <c r="J65" s="9" t="s">
        <v>273</v>
      </c>
      <c r="K65" s="9"/>
      <c r="L65" s="9"/>
      <c r="M65" s="8"/>
      <c r="N65" s="8"/>
    </row>
    <row r="66" spans="1:14" ht="15">
      <c r="A66" s="10">
        <v>1</v>
      </c>
      <c r="B66" s="11" t="s">
        <v>132</v>
      </c>
      <c r="C66" s="23" t="s">
        <v>131</v>
      </c>
      <c r="D66" s="12" t="s">
        <v>292</v>
      </c>
      <c r="E66" s="78"/>
      <c r="F66" s="79" t="s">
        <v>517</v>
      </c>
      <c r="G66" s="79" t="s">
        <v>493</v>
      </c>
      <c r="H66" s="80" t="s">
        <v>494</v>
      </c>
      <c r="I66" s="81" t="s">
        <v>494</v>
      </c>
      <c r="J66" s="80" t="s">
        <v>374</v>
      </c>
      <c r="K66" s="2"/>
      <c r="L66" s="2"/>
      <c r="M66" s="2"/>
      <c r="N66" s="2"/>
    </row>
    <row r="67" spans="1:14" ht="15">
      <c r="A67" s="13">
        <v>2</v>
      </c>
      <c r="B67" s="14" t="s">
        <v>229</v>
      </c>
      <c r="C67" s="24" t="s">
        <v>295</v>
      </c>
      <c r="D67" s="16" t="s">
        <v>127</v>
      </c>
      <c r="E67" s="82" t="s">
        <v>286</v>
      </c>
      <c r="F67" s="83"/>
      <c r="G67" s="84" t="s">
        <v>493</v>
      </c>
      <c r="H67" s="85" t="s">
        <v>494</v>
      </c>
      <c r="I67" s="82" t="s">
        <v>495</v>
      </c>
      <c r="J67" s="85" t="s">
        <v>375</v>
      </c>
      <c r="K67" s="2"/>
      <c r="L67" s="2"/>
      <c r="M67" s="2"/>
      <c r="N67" s="2"/>
    </row>
    <row r="68" spans="1:14" ht="15">
      <c r="A68" s="13">
        <v>3</v>
      </c>
      <c r="B68" s="14" t="s">
        <v>101</v>
      </c>
      <c r="C68" s="24" t="s">
        <v>102</v>
      </c>
      <c r="D68" s="16" t="s">
        <v>298</v>
      </c>
      <c r="E68" s="82" t="s">
        <v>284</v>
      </c>
      <c r="F68" s="84" t="s">
        <v>284</v>
      </c>
      <c r="G68" s="83"/>
      <c r="H68" s="85" t="s">
        <v>494</v>
      </c>
      <c r="I68" s="82" t="s">
        <v>288</v>
      </c>
      <c r="J68" s="85" t="s">
        <v>376</v>
      </c>
      <c r="K68" s="2"/>
      <c r="L68" s="2"/>
      <c r="M68" s="2"/>
      <c r="N68" s="2"/>
    </row>
    <row r="69" spans="1:14" ht="15.75" thickBot="1">
      <c r="A69" s="17">
        <v>4</v>
      </c>
      <c r="B69" s="18" t="s">
        <v>235</v>
      </c>
      <c r="C69" s="25" t="s">
        <v>234</v>
      </c>
      <c r="D69" s="19" t="s">
        <v>127</v>
      </c>
      <c r="E69" s="86" t="s">
        <v>496</v>
      </c>
      <c r="F69" s="87" t="s">
        <v>496</v>
      </c>
      <c r="G69" s="87" t="s">
        <v>496</v>
      </c>
      <c r="H69" s="88"/>
      <c r="I69" s="86" t="s">
        <v>496</v>
      </c>
      <c r="J69" s="89" t="s">
        <v>377</v>
      </c>
      <c r="K69" s="2"/>
      <c r="L69" s="2"/>
      <c r="M69" s="2"/>
      <c r="N69" s="2"/>
    </row>
    <row r="70" spans="1:14" ht="15">
      <c r="A70" s="27"/>
      <c r="B70" s="27"/>
      <c r="C70" s="28"/>
      <c r="D70" s="27"/>
      <c r="E70" s="90"/>
      <c r="F70" s="90"/>
      <c r="G70" s="90"/>
      <c r="H70" s="90"/>
      <c r="I70" s="90"/>
      <c r="J70" s="90"/>
      <c r="K70" s="2"/>
      <c r="L70" s="2"/>
      <c r="M70" s="2"/>
      <c r="N70" s="2"/>
    </row>
    <row r="71" spans="1:14" ht="15">
      <c r="A71" s="27"/>
      <c r="B71" s="27"/>
      <c r="C71" s="28"/>
      <c r="D71" s="27"/>
      <c r="E71" s="90"/>
      <c r="F71" s="90"/>
      <c r="G71" s="90"/>
      <c r="H71" s="90"/>
      <c r="I71" s="90"/>
      <c r="J71" s="90"/>
      <c r="K71" s="2"/>
      <c r="L71" s="2"/>
      <c r="M71" s="2"/>
      <c r="N71" s="2"/>
    </row>
    <row r="72" spans="1:14" ht="15">
      <c r="A72" s="27"/>
      <c r="B72" s="27"/>
      <c r="C72" s="28"/>
      <c r="D72" s="27"/>
      <c r="E72" s="90"/>
      <c r="F72" s="90"/>
      <c r="G72" s="90"/>
      <c r="H72" s="90"/>
      <c r="I72" s="90"/>
      <c r="J72" s="90"/>
      <c r="K72" s="2"/>
      <c r="L72" s="2"/>
      <c r="M72" s="2"/>
      <c r="N72" s="2"/>
    </row>
    <row r="73" spans="1:14" ht="15">
      <c r="A73" s="2"/>
      <c r="B73" s="2"/>
      <c r="C73" s="22"/>
      <c r="D73" s="2"/>
      <c r="E73" s="26"/>
      <c r="F73" s="26"/>
      <c r="G73" s="26"/>
      <c r="H73" s="26"/>
      <c r="I73" s="26"/>
      <c r="J73" s="26"/>
      <c r="K73" s="2"/>
      <c r="L73" s="2"/>
      <c r="M73" s="2"/>
      <c r="N73" s="2"/>
    </row>
    <row r="74" spans="1:14" ht="15">
      <c r="A74" s="2"/>
      <c r="B74" s="2"/>
      <c r="C74" s="22"/>
      <c r="D74" s="2"/>
      <c r="E74" s="26" t="s">
        <v>274</v>
      </c>
      <c r="F74" s="26" t="s">
        <v>275</v>
      </c>
      <c r="G74" s="26" t="s">
        <v>276</v>
      </c>
      <c r="H74" s="26" t="s">
        <v>277</v>
      </c>
      <c r="I74" s="26" t="s">
        <v>278</v>
      </c>
      <c r="J74" s="26"/>
      <c r="K74" s="2" t="s">
        <v>279</v>
      </c>
      <c r="L74" s="2"/>
      <c r="M74" s="2"/>
      <c r="N74" s="2"/>
    </row>
    <row r="75" spans="1:14" ht="15.75">
      <c r="A75" s="2"/>
      <c r="B75" s="2"/>
      <c r="C75" s="20" t="s">
        <v>284</v>
      </c>
      <c r="D75" s="2"/>
      <c r="E75" s="84" t="s">
        <v>500</v>
      </c>
      <c r="F75" s="84" t="s">
        <v>537</v>
      </c>
      <c r="G75" s="84" t="s">
        <v>503</v>
      </c>
      <c r="H75" s="84" t="s">
        <v>499</v>
      </c>
      <c r="I75" s="84"/>
      <c r="J75" s="26"/>
      <c r="K75" s="2">
        <v>4</v>
      </c>
      <c r="L75" s="2"/>
      <c r="M75" s="2"/>
      <c r="N75" s="2"/>
    </row>
    <row r="76" spans="1:14" ht="15.75">
      <c r="A76" s="2"/>
      <c r="B76" s="2"/>
      <c r="C76" s="20" t="s">
        <v>281</v>
      </c>
      <c r="D76" s="2"/>
      <c r="E76" s="84" t="s">
        <v>506</v>
      </c>
      <c r="F76" s="84" t="s">
        <v>501</v>
      </c>
      <c r="G76" s="84" t="s">
        <v>501</v>
      </c>
      <c r="H76" s="84"/>
      <c r="I76" s="84"/>
      <c r="J76" s="26"/>
      <c r="K76" s="2">
        <v>3</v>
      </c>
      <c r="L76" s="2"/>
      <c r="M76" s="2"/>
      <c r="N76" s="2"/>
    </row>
    <row r="77" spans="1:14" ht="15.75">
      <c r="A77" s="2"/>
      <c r="B77" s="2"/>
      <c r="C77" s="20" t="s">
        <v>282</v>
      </c>
      <c r="D77" s="2"/>
      <c r="E77" s="84" t="s">
        <v>500</v>
      </c>
      <c r="F77" s="84" t="s">
        <v>503</v>
      </c>
      <c r="G77" s="84" t="s">
        <v>526</v>
      </c>
      <c r="H77" s="84"/>
      <c r="I77" s="84"/>
      <c r="J77" s="26"/>
      <c r="K77" s="2">
        <v>2</v>
      </c>
      <c r="L77" s="2"/>
      <c r="M77" s="2"/>
      <c r="N77" s="2"/>
    </row>
    <row r="78" spans="1:14" ht="15.75">
      <c r="A78" s="2"/>
      <c r="B78" s="2"/>
      <c r="C78" s="20" t="s">
        <v>286</v>
      </c>
      <c r="D78" s="2"/>
      <c r="E78" s="84" t="s">
        <v>511</v>
      </c>
      <c r="F78" s="84" t="s">
        <v>509</v>
      </c>
      <c r="G78" s="84" t="s">
        <v>499</v>
      </c>
      <c r="H78" s="84" t="s">
        <v>511</v>
      </c>
      <c r="I78" s="84"/>
      <c r="J78" s="26"/>
      <c r="K78" s="2">
        <v>1</v>
      </c>
      <c r="L78" s="2"/>
      <c r="M78" s="2"/>
      <c r="N78" s="2"/>
    </row>
    <row r="79" spans="1:14" ht="15.75">
      <c r="A79" s="2"/>
      <c r="B79" s="2"/>
      <c r="C79" s="20" t="s">
        <v>288</v>
      </c>
      <c r="D79" s="2"/>
      <c r="E79" s="84" t="s">
        <v>507</v>
      </c>
      <c r="F79" s="84" t="s">
        <v>503</v>
      </c>
      <c r="G79" s="84" t="s">
        <v>523</v>
      </c>
      <c r="H79" s="84" t="s">
        <v>501</v>
      </c>
      <c r="I79" s="84" t="s">
        <v>504</v>
      </c>
      <c r="J79" s="26"/>
      <c r="K79" s="2">
        <v>4</v>
      </c>
      <c r="L79" s="2"/>
      <c r="M79" s="2"/>
      <c r="N79" s="2"/>
    </row>
    <row r="80" spans="1:14" ht="15.75">
      <c r="A80" s="2"/>
      <c r="B80" s="2"/>
      <c r="C80" s="20" t="s">
        <v>289</v>
      </c>
      <c r="D80" s="2"/>
      <c r="E80" s="84" t="s">
        <v>504</v>
      </c>
      <c r="F80" s="84" t="s">
        <v>500</v>
      </c>
      <c r="G80" s="84" t="s">
        <v>499</v>
      </c>
      <c r="H80" s="84"/>
      <c r="I80" s="84"/>
      <c r="J80" s="26"/>
      <c r="K80" s="2">
        <v>2</v>
      </c>
      <c r="L80" s="2"/>
      <c r="M80" s="2"/>
      <c r="N80" s="2"/>
    </row>
    <row r="81" spans="1:14" ht="15">
      <c r="A81" s="2"/>
      <c r="B81" s="2"/>
      <c r="C81" s="2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>
      <c r="A82" s="2"/>
      <c r="B82" s="2"/>
      <c r="C82" s="2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2"/>
      <c r="B83" s="2"/>
      <c r="C83" s="2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>
      <c r="A84" s="2"/>
      <c r="B84" s="2"/>
      <c r="C84" s="2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>
      <c r="A85" s="2"/>
      <c r="B85" s="2"/>
      <c r="C85" s="2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>
      <c r="A86" s="2"/>
      <c r="B86" s="2"/>
      <c r="C86" s="2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 thickBot="1">
      <c r="A87" s="2"/>
      <c r="B87" s="2"/>
      <c r="C87" s="22"/>
      <c r="D87" s="2"/>
      <c r="E87" s="2"/>
      <c r="F87" s="2"/>
      <c r="G87" s="2"/>
      <c r="H87" s="2"/>
      <c r="I87" s="2"/>
      <c r="J87" s="2"/>
      <c r="K87" s="21"/>
      <c r="L87" s="21"/>
      <c r="M87" s="21"/>
      <c r="N87" s="2"/>
    </row>
    <row r="88" spans="1:14" ht="15.75">
      <c r="A88" s="2"/>
      <c r="B88" s="2"/>
      <c r="C88" s="22"/>
      <c r="D88" s="2"/>
      <c r="E88" s="2"/>
      <c r="F88" s="2"/>
      <c r="G88" s="2"/>
      <c r="H88" s="2"/>
      <c r="I88" s="2"/>
      <c r="J88" s="2"/>
      <c r="K88" s="4" t="s">
        <v>279</v>
      </c>
      <c r="L88" s="2"/>
      <c r="M88" s="2"/>
      <c r="N88" s="2"/>
    </row>
    <row r="89" spans="1:14" ht="15">
      <c r="A89" s="2"/>
      <c r="B89" s="2"/>
      <c r="C89" s="2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 thickBot="1">
      <c r="A90" s="2"/>
      <c r="B90" s="2"/>
      <c r="C90" s="2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2"/>
      <c r="B91" s="2"/>
      <c r="C91" s="22"/>
      <c r="D91" s="2"/>
      <c r="E91" s="2"/>
      <c r="F91" s="2"/>
      <c r="G91" s="2"/>
      <c r="H91" s="2"/>
      <c r="I91" s="2"/>
      <c r="J91" s="2"/>
      <c r="K91" s="2"/>
      <c r="L91" s="29" t="s">
        <v>304</v>
      </c>
      <c r="M91" s="3"/>
      <c r="N91" s="30" t="s">
        <v>305</v>
      </c>
    </row>
    <row r="92" spans="1:14" ht="16.5" thickBot="1">
      <c r="A92" s="2"/>
      <c r="B92" s="4" t="s">
        <v>271</v>
      </c>
      <c r="C92" s="20"/>
      <c r="D92" s="2"/>
      <c r="E92" s="2"/>
      <c r="F92" s="2"/>
      <c r="G92" s="2"/>
      <c r="H92" s="2"/>
      <c r="I92" s="2"/>
      <c r="J92" s="2"/>
      <c r="K92" s="2"/>
      <c r="L92" s="5">
        <v>39425</v>
      </c>
      <c r="M92" s="6"/>
      <c r="N92" s="31" t="s">
        <v>385</v>
      </c>
    </row>
    <row r="93" spans="1:14" ht="15">
      <c r="A93" s="2"/>
      <c r="B93" s="2"/>
      <c r="C93" s="2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>
      <c r="A94" s="2"/>
      <c r="B94" s="2"/>
      <c r="C94" s="2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6.5" thickBot="1">
      <c r="A95" s="7" t="s">
        <v>308</v>
      </c>
      <c r="B95" s="8"/>
      <c r="C95" s="26"/>
      <c r="D95" s="8"/>
      <c r="E95" s="8">
        <v>1</v>
      </c>
      <c r="F95" s="8">
        <v>2</v>
      </c>
      <c r="G95" s="8">
        <v>3</v>
      </c>
      <c r="H95" s="8">
        <v>4</v>
      </c>
      <c r="I95" s="9" t="s">
        <v>272</v>
      </c>
      <c r="J95" s="9" t="s">
        <v>273</v>
      </c>
      <c r="K95" s="9"/>
      <c r="L95" s="9"/>
      <c r="M95" s="8"/>
      <c r="N95" s="8"/>
    </row>
    <row r="96" spans="1:14" ht="15">
      <c r="A96" s="10">
        <v>1</v>
      </c>
      <c r="B96" s="11" t="s">
        <v>221</v>
      </c>
      <c r="C96" s="23" t="s">
        <v>296</v>
      </c>
      <c r="D96" s="12" t="s">
        <v>127</v>
      </c>
      <c r="E96" s="78"/>
      <c r="F96" s="79" t="s">
        <v>494</v>
      </c>
      <c r="G96" s="79" t="s">
        <v>494</v>
      </c>
      <c r="H96" s="80" t="s">
        <v>494</v>
      </c>
      <c r="I96" s="81" t="s">
        <v>494</v>
      </c>
      <c r="J96" s="80" t="s">
        <v>374</v>
      </c>
      <c r="K96" s="26"/>
      <c r="L96" s="2"/>
      <c r="M96" s="2"/>
      <c r="N96" s="2"/>
    </row>
    <row r="97" spans="1:14" ht="15">
      <c r="A97" s="13">
        <v>2</v>
      </c>
      <c r="B97" s="14" t="s">
        <v>65</v>
      </c>
      <c r="C97" s="24" t="s">
        <v>297</v>
      </c>
      <c r="D97" s="16" t="s">
        <v>298</v>
      </c>
      <c r="E97" s="82" t="s">
        <v>496</v>
      </c>
      <c r="F97" s="83"/>
      <c r="G97" s="84" t="s">
        <v>286</v>
      </c>
      <c r="H97" s="85" t="s">
        <v>494</v>
      </c>
      <c r="I97" s="82" t="s">
        <v>288</v>
      </c>
      <c r="J97" s="85" t="s">
        <v>376</v>
      </c>
      <c r="K97" s="26"/>
      <c r="L97" s="2"/>
      <c r="M97" s="2"/>
      <c r="N97" s="2"/>
    </row>
    <row r="98" spans="1:14" ht="15">
      <c r="A98" s="13">
        <v>3</v>
      </c>
      <c r="B98" s="14" t="s">
        <v>231</v>
      </c>
      <c r="C98" s="24" t="s">
        <v>299</v>
      </c>
      <c r="D98" s="16" t="s">
        <v>127</v>
      </c>
      <c r="E98" s="82" t="s">
        <v>496</v>
      </c>
      <c r="F98" s="84" t="s">
        <v>517</v>
      </c>
      <c r="G98" s="83"/>
      <c r="H98" s="85" t="s">
        <v>494</v>
      </c>
      <c r="I98" s="82" t="s">
        <v>495</v>
      </c>
      <c r="J98" s="85" t="s">
        <v>375</v>
      </c>
      <c r="K98" s="26"/>
      <c r="L98" s="2"/>
      <c r="M98" s="2"/>
      <c r="N98" s="2"/>
    </row>
    <row r="99" spans="1:14" ht="15.75" thickBot="1">
      <c r="A99" s="17">
        <v>4</v>
      </c>
      <c r="B99" s="18" t="s">
        <v>172</v>
      </c>
      <c r="C99" s="25" t="s">
        <v>300</v>
      </c>
      <c r="D99" s="19" t="s">
        <v>116</v>
      </c>
      <c r="E99" s="86" t="s">
        <v>496</v>
      </c>
      <c r="F99" s="87" t="s">
        <v>496</v>
      </c>
      <c r="G99" s="87" t="s">
        <v>496</v>
      </c>
      <c r="H99" s="88"/>
      <c r="I99" s="86" t="s">
        <v>496</v>
      </c>
      <c r="J99" s="89" t="s">
        <v>377</v>
      </c>
      <c r="K99" s="26"/>
      <c r="L99" s="2"/>
      <c r="M99" s="2"/>
      <c r="N99" s="2"/>
    </row>
    <row r="100" spans="1:14" ht="15">
      <c r="A100" s="27"/>
      <c r="B100" s="27"/>
      <c r="C100" s="28"/>
      <c r="D100" s="27"/>
      <c r="E100" s="90"/>
      <c r="F100" s="90"/>
      <c r="G100" s="90"/>
      <c r="H100" s="90"/>
      <c r="I100" s="90"/>
      <c r="J100" s="90"/>
      <c r="K100" s="26"/>
      <c r="L100" s="2"/>
      <c r="M100" s="2"/>
      <c r="N100" s="2"/>
    </row>
    <row r="101" spans="1:14" ht="15">
      <c r="A101" s="27"/>
      <c r="B101" s="27"/>
      <c r="C101" s="28"/>
      <c r="D101" s="27"/>
      <c r="E101" s="90"/>
      <c r="F101" s="90"/>
      <c r="G101" s="90"/>
      <c r="H101" s="90"/>
      <c r="I101" s="90"/>
      <c r="J101" s="90"/>
      <c r="K101" s="26"/>
      <c r="L101" s="2"/>
      <c r="M101" s="2"/>
      <c r="N101" s="2"/>
    </row>
    <row r="102" spans="1:14" ht="15">
      <c r="A102" s="27"/>
      <c r="B102" s="27"/>
      <c r="C102" s="28"/>
      <c r="D102" s="27"/>
      <c r="E102" s="90"/>
      <c r="F102" s="90"/>
      <c r="G102" s="90"/>
      <c r="H102" s="90"/>
      <c r="I102" s="90"/>
      <c r="J102" s="90"/>
      <c r="K102" s="26"/>
      <c r="L102" s="2"/>
      <c r="M102" s="2"/>
      <c r="N102" s="2"/>
    </row>
    <row r="103" spans="1:14" ht="15">
      <c r="A103" s="2"/>
      <c r="B103" s="2"/>
      <c r="C103" s="22"/>
      <c r="D103" s="2"/>
      <c r="E103" s="26"/>
      <c r="F103" s="26"/>
      <c r="G103" s="26"/>
      <c r="H103" s="26"/>
      <c r="I103" s="26"/>
      <c r="J103" s="26"/>
      <c r="K103" s="26"/>
      <c r="L103" s="2"/>
      <c r="M103" s="2"/>
      <c r="N103" s="2"/>
    </row>
    <row r="104" spans="1:14" ht="15">
      <c r="A104" s="2"/>
      <c r="B104" s="2"/>
      <c r="C104" s="22"/>
      <c r="D104" s="2"/>
      <c r="E104" s="26" t="s">
        <v>274</v>
      </c>
      <c r="F104" s="26" t="s">
        <v>275</v>
      </c>
      <c r="G104" s="26" t="s">
        <v>276</v>
      </c>
      <c r="H104" s="26" t="s">
        <v>277</v>
      </c>
      <c r="I104" s="26" t="s">
        <v>278</v>
      </c>
      <c r="J104" s="26"/>
      <c r="K104" s="26" t="s">
        <v>279</v>
      </c>
      <c r="L104" s="2"/>
      <c r="M104" s="2"/>
      <c r="N104" s="2"/>
    </row>
    <row r="105" spans="1:14" ht="15.75">
      <c r="A105" s="2"/>
      <c r="B105" s="2"/>
      <c r="C105" s="20" t="s">
        <v>284</v>
      </c>
      <c r="D105" s="2"/>
      <c r="E105" s="84" t="s">
        <v>504</v>
      </c>
      <c r="F105" s="84" t="s">
        <v>501</v>
      </c>
      <c r="G105" s="84" t="s">
        <v>503</v>
      </c>
      <c r="H105" s="84"/>
      <c r="I105" s="84"/>
      <c r="J105" s="26"/>
      <c r="K105" s="26">
        <v>4</v>
      </c>
      <c r="L105" s="2"/>
      <c r="M105" s="2"/>
      <c r="N105" s="2"/>
    </row>
    <row r="106" spans="1:14" ht="15.75">
      <c r="A106" s="2"/>
      <c r="B106" s="2"/>
      <c r="C106" s="20" t="s">
        <v>281</v>
      </c>
      <c r="D106" s="2"/>
      <c r="E106" s="84" t="s">
        <v>499</v>
      </c>
      <c r="F106" s="84" t="s">
        <v>499</v>
      </c>
      <c r="G106" s="84" t="s">
        <v>499</v>
      </c>
      <c r="H106" s="84"/>
      <c r="I106" s="84"/>
      <c r="J106" s="26"/>
      <c r="K106" s="26">
        <v>3</v>
      </c>
      <c r="L106" s="2"/>
      <c r="M106" s="2"/>
      <c r="N106" s="2"/>
    </row>
    <row r="107" spans="1:14" ht="15.75">
      <c r="A107" s="2"/>
      <c r="B107" s="2"/>
      <c r="C107" s="20" t="s">
        <v>282</v>
      </c>
      <c r="D107" s="2"/>
      <c r="E107" s="84" t="s">
        <v>501</v>
      </c>
      <c r="F107" s="84" t="s">
        <v>526</v>
      </c>
      <c r="G107" s="84" t="s">
        <v>513</v>
      </c>
      <c r="H107" s="84"/>
      <c r="I107" s="84"/>
      <c r="J107" s="26"/>
      <c r="K107" s="26">
        <v>2</v>
      </c>
      <c r="L107" s="2"/>
      <c r="M107" s="2"/>
      <c r="N107" s="2"/>
    </row>
    <row r="108" spans="1:14" ht="15.75">
      <c r="A108" s="2"/>
      <c r="B108" s="2"/>
      <c r="C108" s="20" t="s">
        <v>286</v>
      </c>
      <c r="D108" s="2"/>
      <c r="E108" s="84" t="s">
        <v>497</v>
      </c>
      <c r="F108" s="84" t="s">
        <v>506</v>
      </c>
      <c r="G108" s="84" t="s">
        <v>504</v>
      </c>
      <c r="H108" s="84" t="s">
        <v>508</v>
      </c>
      <c r="I108" s="84" t="s">
        <v>523</v>
      </c>
      <c r="J108" s="26"/>
      <c r="K108" s="26">
        <v>1</v>
      </c>
      <c r="L108" s="2"/>
      <c r="M108" s="2"/>
      <c r="N108" s="2"/>
    </row>
    <row r="109" spans="1:14" ht="15.75">
      <c r="A109" s="2"/>
      <c r="B109" s="2"/>
      <c r="C109" s="20" t="s">
        <v>288</v>
      </c>
      <c r="D109" s="2"/>
      <c r="E109" s="84" t="s">
        <v>500</v>
      </c>
      <c r="F109" s="84" t="s">
        <v>500</v>
      </c>
      <c r="G109" s="84" t="s">
        <v>538</v>
      </c>
      <c r="H109" s="84"/>
      <c r="I109" s="84"/>
      <c r="J109" s="26"/>
      <c r="K109" s="26">
        <v>3</v>
      </c>
      <c r="L109" s="2"/>
      <c r="M109" s="2"/>
      <c r="N109" s="2"/>
    </row>
    <row r="110" spans="1:14" ht="15.75">
      <c r="A110" s="2"/>
      <c r="B110" s="2"/>
      <c r="C110" s="20" t="s">
        <v>289</v>
      </c>
      <c r="D110" s="2"/>
      <c r="E110" s="84" t="s">
        <v>503</v>
      </c>
      <c r="F110" s="84" t="s">
        <v>504</v>
      </c>
      <c r="G110" s="84" t="s">
        <v>498</v>
      </c>
      <c r="H110" s="84"/>
      <c r="I110" s="84"/>
      <c r="J110" s="26"/>
      <c r="K110" s="26">
        <v>1</v>
      </c>
      <c r="L110" s="2"/>
      <c r="M110" s="2"/>
      <c r="N110" s="2"/>
    </row>
    <row r="111" spans="1:14" ht="15">
      <c r="A111" s="2"/>
      <c r="B111" s="2"/>
      <c r="C111" s="2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>
      <c r="A112" s="2"/>
      <c r="B112" s="2"/>
      <c r="C112" s="2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>
      <c r="A113" s="2"/>
      <c r="B113" s="2"/>
      <c r="C113" s="2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>
      <c r="A114" s="2"/>
      <c r="B114" s="2"/>
      <c r="C114" s="2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>
      <c r="A115" s="2"/>
      <c r="B115" s="2"/>
      <c r="C115" s="2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>
      <c r="A116" s="2"/>
      <c r="B116" s="2"/>
      <c r="C116" s="2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 thickBot="1">
      <c r="A117" s="2"/>
      <c r="B117" s="2"/>
      <c r="C117" s="22"/>
      <c r="D117" s="2"/>
      <c r="E117" s="2"/>
      <c r="F117" s="2"/>
      <c r="G117" s="2"/>
      <c r="H117" s="2"/>
      <c r="I117" s="2"/>
      <c r="J117" s="2"/>
      <c r="K117" s="21"/>
      <c r="L117" s="21"/>
      <c r="M117" s="21"/>
      <c r="N117" s="2"/>
    </row>
    <row r="118" spans="1:14" ht="15.75">
      <c r="A118" s="2"/>
      <c r="B118" s="2"/>
      <c r="C118" s="22"/>
      <c r="D118" s="2"/>
      <c r="E118" s="2"/>
      <c r="F118" s="2"/>
      <c r="G118" s="2"/>
      <c r="H118" s="2"/>
      <c r="I118" s="2"/>
      <c r="J118" s="2"/>
      <c r="K118" s="4" t="s">
        <v>279</v>
      </c>
      <c r="L118" s="2"/>
      <c r="M118" s="2"/>
      <c r="N118" s="2"/>
    </row>
    <row r="119" spans="1:14" ht="15">
      <c r="A119" s="2"/>
      <c r="B119" s="2"/>
      <c r="C119" s="2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75" thickBot="1">
      <c r="A120" s="2"/>
      <c r="B120" s="2"/>
      <c r="C120" s="2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>
      <c r="A121" s="2"/>
      <c r="B121" s="2"/>
      <c r="C121" s="22"/>
      <c r="D121" s="2"/>
      <c r="E121" s="2"/>
      <c r="F121" s="2"/>
      <c r="G121" s="2"/>
      <c r="H121" s="2"/>
      <c r="I121" s="2"/>
      <c r="J121" s="2"/>
      <c r="K121" s="2"/>
      <c r="L121" s="29" t="s">
        <v>304</v>
      </c>
      <c r="M121" s="3"/>
      <c r="N121" s="30" t="s">
        <v>305</v>
      </c>
    </row>
    <row r="122" spans="1:14" ht="16.5" thickBot="1">
      <c r="A122" s="2"/>
      <c r="B122" s="4" t="s">
        <v>271</v>
      </c>
      <c r="C122" s="20"/>
      <c r="D122" s="2"/>
      <c r="E122" s="2"/>
      <c r="F122" s="2"/>
      <c r="G122" s="2"/>
      <c r="H122" s="2"/>
      <c r="I122" s="2"/>
      <c r="J122" s="2"/>
      <c r="K122" s="2"/>
      <c r="L122" s="5">
        <v>39425</v>
      </c>
      <c r="M122" s="6"/>
      <c r="N122" s="31" t="s">
        <v>385</v>
      </c>
    </row>
    <row r="123" spans="1:14" ht="15">
      <c r="A123" s="2"/>
      <c r="B123" s="2"/>
      <c r="C123" s="2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>
      <c r="A124" s="2"/>
      <c r="B124" s="2"/>
      <c r="C124" s="2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6.5" thickBot="1">
      <c r="A125" s="7" t="s">
        <v>309</v>
      </c>
      <c r="B125" s="8"/>
      <c r="C125" s="26"/>
      <c r="D125" s="8"/>
      <c r="E125" s="8">
        <v>1</v>
      </c>
      <c r="F125" s="8">
        <v>2</v>
      </c>
      <c r="G125" s="8">
        <v>3</v>
      </c>
      <c r="H125" s="8">
        <v>4</v>
      </c>
      <c r="I125" s="9" t="s">
        <v>272</v>
      </c>
      <c r="J125" s="9" t="s">
        <v>273</v>
      </c>
      <c r="K125" s="9"/>
      <c r="L125" s="9"/>
      <c r="M125" s="8"/>
      <c r="N125" s="8"/>
    </row>
    <row r="126" spans="1:14" ht="15">
      <c r="A126" s="10">
        <v>1</v>
      </c>
      <c r="B126" s="11" t="s">
        <v>9</v>
      </c>
      <c r="C126" s="23" t="s">
        <v>301</v>
      </c>
      <c r="D126" s="12" t="s">
        <v>302</v>
      </c>
      <c r="E126" s="78"/>
      <c r="F126" s="79" t="s">
        <v>494</v>
      </c>
      <c r="G126" s="79" t="s">
        <v>517</v>
      </c>
      <c r="H126" s="80" t="s">
        <v>494</v>
      </c>
      <c r="I126" s="81" t="s">
        <v>494</v>
      </c>
      <c r="J126" s="80" t="s">
        <v>374</v>
      </c>
      <c r="K126" s="2"/>
      <c r="L126" s="2"/>
      <c r="M126" s="2"/>
      <c r="N126" s="2"/>
    </row>
    <row r="127" spans="1:14" ht="15">
      <c r="A127" s="13">
        <v>2</v>
      </c>
      <c r="B127" s="14" t="s">
        <v>229</v>
      </c>
      <c r="C127" s="24" t="s">
        <v>356</v>
      </c>
      <c r="D127" s="16" t="s">
        <v>127</v>
      </c>
      <c r="E127" s="82" t="s">
        <v>496</v>
      </c>
      <c r="F127" s="83"/>
      <c r="G127" s="84" t="s">
        <v>496</v>
      </c>
      <c r="H127" s="85" t="s">
        <v>284</v>
      </c>
      <c r="I127" s="82" t="s">
        <v>496</v>
      </c>
      <c r="J127" s="85" t="s">
        <v>377</v>
      </c>
      <c r="K127" s="2"/>
      <c r="L127" s="2"/>
      <c r="M127" s="2"/>
      <c r="N127" s="2"/>
    </row>
    <row r="128" spans="1:14" ht="15">
      <c r="A128" s="13">
        <v>3</v>
      </c>
      <c r="B128" s="14" t="s">
        <v>134</v>
      </c>
      <c r="C128" s="24" t="s">
        <v>303</v>
      </c>
      <c r="D128" s="16" t="s">
        <v>292</v>
      </c>
      <c r="E128" s="82" t="s">
        <v>286</v>
      </c>
      <c r="F128" s="84" t="s">
        <v>494</v>
      </c>
      <c r="G128" s="83"/>
      <c r="H128" s="85" t="s">
        <v>494</v>
      </c>
      <c r="I128" s="82" t="s">
        <v>495</v>
      </c>
      <c r="J128" s="85" t="s">
        <v>375</v>
      </c>
      <c r="K128" s="2"/>
      <c r="L128" s="2"/>
      <c r="M128" s="2"/>
      <c r="N128" s="2"/>
    </row>
    <row r="129" spans="1:14" ht="15.75" thickBot="1">
      <c r="A129" s="17">
        <v>4</v>
      </c>
      <c r="B129" s="18" t="s">
        <v>221</v>
      </c>
      <c r="C129" s="25" t="s">
        <v>223</v>
      </c>
      <c r="D129" s="19" t="s">
        <v>127</v>
      </c>
      <c r="E129" s="86" t="s">
        <v>496</v>
      </c>
      <c r="F129" s="87" t="s">
        <v>493</v>
      </c>
      <c r="G129" s="87" t="s">
        <v>496</v>
      </c>
      <c r="H129" s="88"/>
      <c r="I129" s="86" t="s">
        <v>288</v>
      </c>
      <c r="J129" s="89" t="s">
        <v>376</v>
      </c>
      <c r="K129" s="2"/>
      <c r="L129" s="2"/>
      <c r="M129" s="2"/>
      <c r="N129" s="2"/>
    </row>
    <row r="130" spans="1:14" ht="15">
      <c r="A130" s="27"/>
      <c r="B130" s="27"/>
      <c r="C130" s="28"/>
      <c r="D130" s="27"/>
      <c r="E130" s="90"/>
      <c r="F130" s="90"/>
      <c r="G130" s="90"/>
      <c r="H130" s="90"/>
      <c r="I130" s="90"/>
      <c r="J130" s="90"/>
      <c r="K130" s="2"/>
      <c r="L130" s="2"/>
      <c r="M130" s="2"/>
      <c r="N130" s="2"/>
    </row>
    <row r="131" spans="1:14" ht="15">
      <c r="A131" s="27"/>
      <c r="B131" s="27"/>
      <c r="C131" s="28"/>
      <c r="D131" s="27"/>
      <c r="E131" s="90"/>
      <c r="F131" s="90"/>
      <c r="G131" s="90"/>
      <c r="H131" s="90"/>
      <c r="I131" s="90"/>
      <c r="J131" s="90"/>
      <c r="K131" s="2"/>
      <c r="L131" s="2"/>
      <c r="M131" s="2"/>
      <c r="N131" s="2"/>
    </row>
    <row r="132" spans="1:14" ht="15">
      <c r="A132" s="27"/>
      <c r="B132" s="27"/>
      <c r="C132" s="28"/>
      <c r="D132" s="27"/>
      <c r="E132" s="90"/>
      <c r="F132" s="90"/>
      <c r="G132" s="90"/>
      <c r="H132" s="90"/>
      <c r="I132" s="90"/>
      <c r="J132" s="90"/>
      <c r="K132" s="2"/>
      <c r="L132" s="2"/>
      <c r="M132" s="2"/>
      <c r="N132" s="2"/>
    </row>
    <row r="133" spans="1:14" ht="15">
      <c r="A133" s="2"/>
      <c r="B133" s="2"/>
      <c r="C133" s="22"/>
      <c r="D133" s="2"/>
      <c r="E133" s="26"/>
      <c r="F133" s="26"/>
      <c r="G133" s="26"/>
      <c r="H133" s="26"/>
      <c r="I133" s="26"/>
      <c r="J133" s="26"/>
      <c r="K133" s="2"/>
      <c r="L133" s="2"/>
      <c r="M133" s="2"/>
      <c r="N133" s="2"/>
    </row>
    <row r="134" spans="1:14" ht="15">
      <c r="A134" s="2"/>
      <c r="B134" s="2"/>
      <c r="C134" s="22"/>
      <c r="D134" s="2"/>
      <c r="E134" s="26" t="s">
        <v>274</v>
      </c>
      <c r="F134" s="26" t="s">
        <v>275</v>
      </c>
      <c r="G134" s="26" t="s">
        <v>276</v>
      </c>
      <c r="H134" s="26" t="s">
        <v>277</v>
      </c>
      <c r="I134" s="26" t="s">
        <v>278</v>
      </c>
      <c r="J134" s="26"/>
      <c r="K134" s="8" t="s">
        <v>279</v>
      </c>
      <c r="L134" s="2"/>
      <c r="M134" s="2"/>
      <c r="N134" s="2"/>
    </row>
    <row r="135" spans="1:14" ht="15.75">
      <c r="A135" s="2"/>
      <c r="B135" s="2"/>
      <c r="C135" s="20" t="s">
        <v>284</v>
      </c>
      <c r="D135" s="2"/>
      <c r="E135" s="84" t="s">
        <v>502</v>
      </c>
      <c r="F135" s="84" t="s">
        <v>503</v>
      </c>
      <c r="G135" s="84" t="s">
        <v>509</v>
      </c>
      <c r="H135" s="84" t="s">
        <v>506</v>
      </c>
      <c r="I135" s="84" t="s">
        <v>511</v>
      </c>
      <c r="J135" s="26"/>
      <c r="K135" s="8">
        <v>4</v>
      </c>
      <c r="L135" s="2"/>
      <c r="M135" s="2"/>
      <c r="N135" s="2"/>
    </row>
    <row r="136" spans="1:14" ht="15.75">
      <c r="A136" s="2"/>
      <c r="B136" s="2"/>
      <c r="C136" s="20" t="s">
        <v>281</v>
      </c>
      <c r="D136" s="2"/>
      <c r="E136" s="84" t="s">
        <v>500</v>
      </c>
      <c r="F136" s="84" t="s">
        <v>509</v>
      </c>
      <c r="G136" s="84" t="s">
        <v>502</v>
      </c>
      <c r="H136" s="84" t="s">
        <v>507</v>
      </c>
      <c r="I136" s="84"/>
      <c r="J136" s="26"/>
      <c r="K136" s="8">
        <v>3</v>
      </c>
      <c r="L136" s="2"/>
      <c r="M136" s="2"/>
      <c r="N136" s="2"/>
    </row>
    <row r="137" spans="1:14" ht="15.75">
      <c r="A137" s="2"/>
      <c r="B137" s="2"/>
      <c r="C137" s="20" t="s">
        <v>282</v>
      </c>
      <c r="D137" s="2"/>
      <c r="E137" s="84" t="s">
        <v>504</v>
      </c>
      <c r="F137" s="84" t="s">
        <v>500</v>
      </c>
      <c r="G137" s="84" t="s">
        <v>501</v>
      </c>
      <c r="H137" s="84"/>
      <c r="I137" s="84"/>
      <c r="J137" s="26"/>
      <c r="K137" s="8">
        <v>2</v>
      </c>
      <c r="L137" s="2"/>
      <c r="M137" s="2"/>
      <c r="N137" s="2"/>
    </row>
    <row r="138" spans="1:14" ht="15.75">
      <c r="A138" s="2"/>
      <c r="B138" s="2"/>
      <c r="C138" s="20" t="s">
        <v>286</v>
      </c>
      <c r="D138" s="2"/>
      <c r="E138" s="84" t="s">
        <v>528</v>
      </c>
      <c r="F138" s="84" t="s">
        <v>508</v>
      </c>
      <c r="G138" s="84" t="s">
        <v>528</v>
      </c>
      <c r="H138" s="84"/>
      <c r="I138" s="84"/>
      <c r="J138" s="26"/>
      <c r="K138" s="8">
        <v>1</v>
      </c>
      <c r="L138" s="2"/>
      <c r="M138" s="2"/>
      <c r="N138" s="2"/>
    </row>
    <row r="139" spans="1:14" ht="15.75">
      <c r="A139" s="2"/>
      <c r="B139" s="2"/>
      <c r="C139" s="20" t="s">
        <v>288</v>
      </c>
      <c r="D139" s="2"/>
      <c r="E139" s="84" t="s">
        <v>499</v>
      </c>
      <c r="F139" s="84" t="s">
        <v>526</v>
      </c>
      <c r="G139" s="84" t="s">
        <v>511</v>
      </c>
      <c r="H139" s="84"/>
      <c r="I139" s="84"/>
      <c r="J139" s="26"/>
      <c r="K139" s="8">
        <v>4</v>
      </c>
      <c r="L139" s="2"/>
      <c r="M139" s="2"/>
      <c r="N139" s="2"/>
    </row>
    <row r="140" spans="1:14" ht="15.75">
      <c r="A140" s="2"/>
      <c r="B140" s="2"/>
      <c r="C140" s="20" t="s">
        <v>289</v>
      </c>
      <c r="D140" s="2"/>
      <c r="E140" s="84" t="s">
        <v>498</v>
      </c>
      <c r="F140" s="84" t="s">
        <v>501</v>
      </c>
      <c r="G140" s="84" t="s">
        <v>511</v>
      </c>
      <c r="H140" s="84"/>
      <c r="I140" s="84"/>
      <c r="J140" s="26"/>
      <c r="K140" s="8">
        <v>2</v>
      </c>
      <c r="L140" s="2"/>
      <c r="M140" s="2"/>
      <c r="N140" s="2"/>
    </row>
    <row r="141" spans="1:14" ht="15">
      <c r="A141" s="2"/>
      <c r="B141" s="2"/>
      <c r="C141" s="22"/>
      <c r="D141" s="2"/>
      <c r="E141" s="26"/>
      <c r="F141" s="26"/>
      <c r="G141" s="26"/>
      <c r="H141" s="26"/>
      <c r="I141" s="26"/>
      <c r="J141" s="26"/>
      <c r="K141" s="2"/>
      <c r="L141" s="2"/>
      <c r="M141" s="2"/>
      <c r="N141" s="2"/>
    </row>
    <row r="142" spans="1:14" ht="15">
      <c r="A142" s="2"/>
      <c r="B142" s="2"/>
      <c r="C142" s="2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>
      <c r="A143" s="2"/>
      <c r="B143" s="2"/>
      <c r="C143" s="2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>
      <c r="A144" s="2"/>
      <c r="B144" s="2"/>
      <c r="C144" s="2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">
      <c r="A145" s="2"/>
      <c r="B145" s="2"/>
      <c r="C145" s="2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">
      <c r="A146" s="2"/>
      <c r="B146" s="2"/>
      <c r="C146" s="2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 thickBot="1">
      <c r="A147" s="2"/>
      <c r="B147" s="2"/>
      <c r="C147" s="22"/>
      <c r="D147" s="2"/>
      <c r="E147" s="2"/>
      <c r="F147" s="2"/>
      <c r="G147" s="2"/>
      <c r="H147" s="2"/>
      <c r="I147" s="2"/>
      <c r="J147" s="2"/>
      <c r="K147" s="21"/>
      <c r="L147" s="21"/>
      <c r="M147" s="21"/>
      <c r="N147" s="2"/>
    </row>
    <row r="148" spans="1:14" ht="15.75">
      <c r="A148" s="2"/>
      <c r="B148" s="2"/>
      <c r="C148" s="22"/>
      <c r="D148" s="2"/>
      <c r="E148" s="2"/>
      <c r="F148" s="2"/>
      <c r="G148" s="2"/>
      <c r="H148" s="2"/>
      <c r="I148" s="2"/>
      <c r="J148" s="2"/>
      <c r="K148" s="4" t="s">
        <v>279</v>
      </c>
      <c r="L148" s="2"/>
      <c r="M148" s="2"/>
      <c r="N148" s="2"/>
    </row>
    <row r="149" spans="1:14" ht="15">
      <c r="A149" s="2"/>
      <c r="B149" s="2"/>
      <c r="C149" s="2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">
      <c r="A150" s="2"/>
      <c r="B150" s="2"/>
      <c r="C150" s="2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0" workbookViewId="0" topLeftCell="A1">
      <selection activeCell="G79" sqref="G79"/>
    </sheetView>
  </sheetViews>
  <sheetFormatPr defaultColWidth="9.140625" defaultRowHeight="12.75"/>
  <cols>
    <col min="1" max="1" width="3.57421875" style="0" customWidth="1"/>
    <col min="2" max="2" width="13.57421875" style="0" bestFit="1" customWidth="1"/>
    <col min="3" max="3" width="10.7109375" style="0" bestFit="1" customWidth="1"/>
    <col min="4" max="4" width="15.57421875" style="0" bestFit="1" customWidth="1"/>
    <col min="11" max="11" width="6.28125" style="0" customWidth="1"/>
    <col min="12" max="12" width="11.421875" style="0" bestFit="1" customWidth="1"/>
    <col min="13" max="13" width="6.57421875" style="0" customWidth="1"/>
  </cols>
  <sheetData>
    <row r="1" spans="1:1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9" t="s">
        <v>304</v>
      </c>
      <c r="M1" s="3"/>
      <c r="N1" s="30" t="s">
        <v>311</v>
      </c>
    </row>
    <row r="2" spans="1:14" ht="16.5" thickBot="1">
      <c r="A2" s="2"/>
      <c r="B2" s="4"/>
      <c r="C2" s="4"/>
      <c r="D2" s="2"/>
      <c r="E2" s="8"/>
      <c r="F2" s="2"/>
      <c r="G2" s="2"/>
      <c r="H2" s="2"/>
      <c r="I2" s="2"/>
      <c r="J2" s="2"/>
      <c r="K2" s="2"/>
      <c r="L2" s="5">
        <v>39425</v>
      </c>
      <c r="M2" s="6"/>
      <c r="N2" s="31" t="s">
        <v>372</v>
      </c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t="s">
        <v>234</v>
      </c>
      <c r="P4" t="s">
        <v>235</v>
      </c>
      <c r="Q4" t="s">
        <v>127</v>
      </c>
      <c r="R4" t="s">
        <v>236</v>
      </c>
    </row>
    <row r="5" spans="1:20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t="s">
        <v>228</v>
      </c>
      <c r="P5" t="s">
        <v>229</v>
      </c>
      <c r="Q5" t="s">
        <v>127</v>
      </c>
      <c r="R5" t="s">
        <v>159</v>
      </c>
      <c r="T5">
        <v>11</v>
      </c>
    </row>
    <row r="6" spans="1:1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t="s">
        <v>232</v>
      </c>
      <c r="P6" t="s">
        <v>231</v>
      </c>
      <c r="Q6" t="s">
        <v>127</v>
      </c>
      <c r="R6" t="s">
        <v>233</v>
      </c>
    </row>
    <row r="7" spans="1:1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15">
        <v>1</v>
      </c>
      <c r="B8" s="32"/>
      <c r="C8" s="33"/>
      <c r="D8" s="33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8" ht="15">
      <c r="A9" s="2"/>
      <c r="B9" s="8"/>
      <c r="C9" s="2"/>
      <c r="D9" s="34"/>
      <c r="E9" s="33" t="s">
        <v>51</v>
      </c>
      <c r="F9" s="33" t="s">
        <v>132</v>
      </c>
      <c r="G9" s="33" t="s">
        <v>292</v>
      </c>
      <c r="H9" s="2"/>
      <c r="I9" s="2"/>
      <c r="J9" s="2"/>
      <c r="K9" s="2"/>
      <c r="L9" s="2"/>
      <c r="M9" s="2"/>
      <c r="N9" s="2"/>
      <c r="O9" t="s">
        <v>223</v>
      </c>
      <c r="P9" t="s">
        <v>221</v>
      </c>
      <c r="Q9" t="s">
        <v>127</v>
      </c>
      <c r="R9" t="s">
        <v>224</v>
      </c>
    </row>
    <row r="10" spans="1:14" ht="15">
      <c r="A10" s="15">
        <v>2</v>
      </c>
      <c r="B10" s="32"/>
      <c r="C10" s="33"/>
      <c r="D10" s="35"/>
      <c r="E10" s="2"/>
      <c r="F10" s="2"/>
      <c r="G10" s="34"/>
      <c r="H10" s="2"/>
      <c r="I10" s="2"/>
      <c r="J10" s="2"/>
      <c r="K10" s="2"/>
      <c r="L10" s="2"/>
      <c r="M10" s="2"/>
      <c r="N10" s="2"/>
    </row>
    <row r="11" spans="1:14" ht="15">
      <c r="A11" s="2"/>
      <c r="B11" s="8"/>
      <c r="C11" s="2"/>
      <c r="D11" s="2"/>
      <c r="E11" s="2"/>
      <c r="F11" s="2"/>
      <c r="G11" s="34"/>
      <c r="H11" s="33" t="s">
        <v>226</v>
      </c>
      <c r="I11" s="33" t="s">
        <v>229</v>
      </c>
      <c r="J11" s="33" t="s">
        <v>127</v>
      </c>
      <c r="K11" s="2"/>
      <c r="L11" s="2"/>
      <c r="M11" s="2"/>
      <c r="N11" s="2"/>
    </row>
    <row r="12" spans="1:20" ht="15">
      <c r="A12" s="15">
        <v>3</v>
      </c>
      <c r="B12" s="32"/>
      <c r="C12" s="33"/>
      <c r="D12" s="33"/>
      <c r="E12" s="2"/>
      <c r="F12" s="2"/>
      <c r="G12" s="34"/>
      <c r="H12" s="2" t="s">
        <v>540</v>
      </c>
      <c r="I12" s="22" t="s">
        <v>541</v>
      </c>
      <c r="J12" s="34"/>
      <c r="K12" s="2"/>
      <c r="L12" s="2"/>
      <c r="M12" s="2"/>
      <c r="N12" s="2"/>
      <c r="O12" t="s">
        <v>129</v>
      </c>
      <c r="P12" t="s">
        <v>51</v>
      </c>
      <c r="Q12" t="s">
        <v>12</v>
      </c>
      <c r="R12" t="s">
        <v>130</v>
      </c>
      <c r="T12">
        <v>3</v>
      </c>
    </row>
    <row r="13" spans="1:14" ht="15">
      <c r="A13" s="2"/>
      <c r="B13" s="8"/>
      <c r="C13" s="2"/>
      <c r="D13" s="34"/>
      <c r="E13" s="33" t="s">
        <v>226</v>
      </c>
      <c r="F13" s="33" t="s">
        <v>229</v>
      </c>
      <c r="G13" s="35" t="s">
        <v>127</v>
      </c>
      <c r="H13" s="2"/>
      <c r="I13" s="2"/>
      <c r="J13" s="34"/>
      <c r="K13" s="2"/>
      <c r="L13" s="2"/>
      <c r="M13" s="2"/>
      <c r="N13" s="2"/>
    </row>
    <row r="14" spans="1:14" ht="15">
      <c r="A14" s="15">
        <v>4</v>
      </c>
      <c r="B14" s="32"/>
      <c r="C14" s="33"/>
      <c r="D14" s="35"/>
      <c r="E14" s="2"/>
      <c r="F14" s="22"/>
      <c r="G14" s="2"/>
      <c r="H14" s="2"/>
      <c r="I14" s="2"/>
      <c r="J14" s="34"/>
      <c r="K14" s="2"/>
      <c r="L14" s="2"/>
      <c r="M14" s="2"/>
      <c r="N14" s="2"/>
    </row>
    <row r="15" spans="1:14" ht="15">
      <c r="A15" s="2"/>
      <c r="B15" s="8"/>
      <c r="C15" s="2"/>
      <c r="D15" s="2"/>
      <c r="E15" s="2"/>
      <c r="F15" s="2"/>
      <c r="G15" s="2"/>
      <c r="H15" s="2"/>
      <c r="I15" s="2"/>
      <c r="J15" s="34"/>
      <c r="K15" s="33" t="s">
        <v>226</v>
      </c>
      <c r="L15" s="36" t="s">
        <v>229</v>
      </c>
      <c r="M15" s="2"/>
      <c r="N15" s="2"/>
    </row>
    <row r="16" spans="1:14" ht="15">
      <c r="A16" s="15">
        <v>5</v>
      </c>
      <c r="B16" s="32"/>
      <c r="C16" s="33"/>
      <c r="D16" s="33"/>
      <c r="E16" s="2"/>
      <c r="F16" s="2"/>
      <c r="G16" s="2"/>
      <c r="H16" s="2"/>
      <c r="I16" s="2"/>
      <c r="J16" s="34"/>
      <c r="K16" s="2"/>
      <c r="L16" s="22" t="s">
        <v>555</v>
      </c>
      <c r="M16" s="2"/>
      <c r="N16" s="2"/>
    </row>
    <row r="17" spans="1:14" ht="15">
      <c r="A17" s="2"/>
      <c r="B17" s="8"/>
      <c r="C17" s="2"/>
      <c r="D17" s="34"/>
      <c r="E17" s="33" t="s">
        <v>221</v>
      </c>
      <c r="F17" s="33" t="s">
        <v>221</v>
      </c>
      <c r="G17" s="33" t="s">
        <v>127</v>
      </c>
      <c r="H17" s="2"/>
      <c r="I17" s="2"/>
      <c r="J17" s="34"/>
      <c r="K17" s="2"/>
      <c r="L17" s="2"/>
      <c r="M17" s="2"/>
      <c r="N17" s="2"/>
    </row>
    <row r="18" spans="1:14" ht="15">
      <c r="A18" s="15">
        <v>6</v>
      </c>
      <c r="B18" s="32"/>
      <c r="C18" s="33"/>
      <c r="D18" s="35"/>
      <c r="E18" s="2"/>
      <c r="F18" s="2"/>
      <c r="G18" s="34"/>
      <c r="H18" s="2"/>
      <c r="I18" s="2"/>
      <c r="J18" s="34"/>
      <c r="K18" s="2"/>
      <c r="L18" s="2"/>
      <c r="M18" s="2"/>
      <c r="N18" s="2"/>
    </row>
    <row r="19" spans="1:14" ht="15">
      <c r="A19" s="2"/>
      <c r="B19" s="8"/>
      <c r="C19" s="2"/>
      <c r="D19" s="2"/>
      <c r="E19" s="2"/>
      <c r="F19" s="2"/>
      <c r="G19" s="34"/>
      <c r="H19" s="33" t="s">
        <v>9</v>
      </c>
      <c r="I19" s="33" t="s">
        <v>134</v>
      </c>
      <c r="J19" s="35" t="s">
        <v>310</v>
      </c>
      <c r="K19" s="2"/>
      <c r="L19" s="2"/>
      <c r="M19" s="2"/>
      <c r="N19" s="2"/>
    </row>
    <row r="20" spans="1:14" ht="15">
      <c r="A20" s="15">
        <v>7</v>
      </c>
      <c r="B20" s="32"/>
      <c r="C20" s="33"/>
      <c r="D20" s="33"/>
      <c r="E20" s="2"/>
      <c r="F20" s="2"/>
      <c r="G20" s="34"/>
      <c r="H20" s="2"/>
      <c r="I20" s="2" t="s">
        <v>539</v>
      </c>
      <c r="J20" s="2"/>
      <c r="K20" s="2"/>
      <c r="L20" s="2"/>
      <c r="M20" s="2"/>
      <c r="N20" s="2"/>
    </row>
    <row r="21" spans="1:14" ht="15">
      <c r="A21" s="2"/>
      <c r="B21" s="8"/>
      <c r="C21" s="2"/>
      <c r="D21" s="34"/>
      <c r="E21" s="33" t="s">
        <v>9</v>
      </c>
      <c r="F21" s="36" t="s">
        <v>134</v>
      </c>
      <c r="G21" s="35" t="s">
        <v>310</v>
      </c>
      <c r="H21" s="2"/>
      <c r="I21" s="2"/>
      <c r="J21" s="2"/>
      <c r="K21" s="2"/>
      <c r="L21" s="2"/>
      <c r="M21" s="2"/>
      <c r="N21" s="2"/>
    </row>
    <row r="22" spans="1:14" ht="15">
      <c r="A22" s="15">
        <v>8</v>
      </c>
      <c r="B22" s="32"/>
      <c r="C22" s="33"/>
      <c r="D22" s="35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2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>
      <c r="A31" s="2"/>
      <c r="B31" s="2"/>
      <c r="C31" s="22"/>
      <c r="D31" s="2"/>
      <c r="E31" s="2"/>
      <c r="F31" s="2"/>
      <c r="G31" s="2"/>
      <c r="H31" s="2"/>
      <c r="I31" s="2"/>
      <c r="J31" s="2"/>
      <c r="K31" s="2"/>
      <c r="L31" s="29" t="s">
        <v>304</v>
      </c>
      <c r="M31" s="3"/>
      <c r="N31" s="30" t="s">
        <v>311</v>
      </c>
    </row>
    <row r="32" spans="1:14" ht="16.5" thickBot="1">
      <c r="A32" s="2"/>
      <c r="B32" s="4" t="s">
        <v>271</v>
      </c>
      <c r="C32" s="20"/>
      <c r="D32" s="2"/>
      <c r="E32" s="2"/>
      <c r="F32" s="2"/>
      <c r="G32" s="2"/>
      <c r="H32" s="2"/>
      <c r="I32" s="2"/>
      <c r="J32" s="2"/>
      <c r="K32" s="2"/>
      <c r="L32" s="5">
        <v>39425</v>
      </c>
      <c r="M32" s="6"/>
      <c r="N32" s="31" t="s">
        <v>372</v>
      </c>
    </row>
    <row r="33" spans="1:14" ht="15">
      <c r="A33" s="2"/>
      <c r="B33" s="2"/>
      <c r="C33" s="2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5">
      <c r="B34" s="2"/>
      <c r="C34" s="2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5">
      <c r="B35" s="2"/>
      <c r="C35" s="2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6.5" thickBot="1">
      <c r="B36" s="8" t="s">
        <v>482</v>
      </c>
      <c r="C36" s="26"/>
      <c r="D36" s="8"/>
      <c r="E36" s="8">
        <v>1</v>
      </c>
      <c r="F36" s="8">
        <v>2</v>
      </c>
      <c r="G36" s="8">
        <v>3</v>
      </c>
      <c r="H36" s="8">
        <v>4</v>
      </c>
      <c r="I36" s="9" t="s">
        <v>272</v>
      </c>
      <c r="J36" s="9" t="s">
        <v>273</v>
      </c>
      <c r="K36" s="9"/>
      <c r="L36" s="9"/>
      <c r="M36" s="8"/>
      <c r="N36" s="2"/>
    </row>
    <row r="37" spans="1:14" ht="15">
      <c r="A37" s="45">
        <v>1</v>
      </c>
      <c r="B37" s="11" t="s">
        <v>51</v>
      </c>
      <c r="C37" s="23" t="s">
        <v>132</v>
      </c>
      <c r="D37" s="48" t="s">
        <v>292</v>
      </c>
      <c r="E37" s="81"/>
      <c r="F37" s="79" t="s">
        <v>494</v>
      </c>
      <c r="G37" s="79" t="s">
        <v>494</v>
      </c>
      <c r="H37" s="80"/>
      <c r="I37" s="91" t="s">
        <v>534</v>
      </c>
      <c r="J37" s="80" t="s">
        <v>374</v>
      </c>
      <c r="K37" s="2"/>
      <c r="L37" s="2"/>
      <c r="M37" s="2"/>
      <c r="N37" s="2"/>
    </row>
    <row r="38" spans="1:14" ht="15">
      <c r="A38" s="46">
        <v>2</v>
      </c>
      <c r="B38" s="14" t="s">
        <v>221</v>
      </c>
      <c r="C38" s="24" t="s">
        <v>221</v>
      </c>
      <c r="D38" s="49" t="s">
        <v>127</v>
      </c>
      <c r="E38" s="82" t="s">
        <v>496</v>
      </c>
      <c r="F38" s="83"/>
      <c r="G38" s="84" t="s">
        <v>493</v>
      </c>
      <c r="H38" s="85"/>
      <c r="I38" s="92" t="s">
        <v>536</v>
      </c>
      <c r="J38" s="85" t="s">
        <v>375</v>
      </c>
      <c r="K38" s="2"/>
      <c r="L38" s="2"/>
      <c r="M38" s="2"/>
      <c r="N38" s="2"/>
    </row>
    <row r="39" spans="1:14" ht="15">
      <c r="A39" s="46">
        <v>3</v>
      </c>
      <c r="B39" s="14" t="s">
        <v>231</v>
      </c>
      <c r="C39" s="24" t="s">
        <v>231</v>
      </c>
      <c r="D39" s="49" t="s">
        <v>127</v>
      </c>
      <c r="E39" s="82" t="s">
        <v>496</v>
      </c>
      <c r="F39" s="84" t="s">
        <v>284</v>
      </c>
      <c r="G39" s="83"/>
      <c r="H39" s="85"/>
      <c r="I39" s="92" t="s">
        <v>535</v>
      </c>
      <c r="J39" s="85" t="s">
        <v>376</v>
      </c>
      <c r="K39" s="2"/>
      <c r="L39" s="2"/>
      <c r="M39" s="2"/>
      <c r="N39" s="2"/>
    </row>
    <row r="40" spans="1:14" ht="15.75" thickBot="1">
      <c r="A40" s="47">
        <v>4</v>
      </c>
      <c r="B40" s="18"/>
      <c r="C40" s="25"/>
      <c r="D40" s="50"/>
      <c r="E40" s="86"/>
      <c r="F40" s="87"/>
      <c r="G40" s="87"/>
      <c r="H40" s="88"/>
      <c r="I40" s="93"/>
      <c r="J40" s="89"/>
      <c r="K40" s="2"/>
      <c r="L40" s="2"/>
      <c r="M40" s="2"/>
      <c r="N40" s="2"/>
    </row>
    <row r="41" spans="2:14" ht="15">
      <c r="B41" s="27"/>
      <c r="C41" s="28"/>
      <c r="D41" s="27"/>
      <c r="E41" s="90"/>
      <c r="F41" s="90"/>
      <c r="G41" s="90"/>
      <c r="H41" s="90"/>
      <c r="I41" s="90"/>
      <c r="J41" s="90"/>
      <c r="K41" s="2"/>
      <c r="L41" s="2"/>
      <c r="M41" s="2"/>
      <c r="N41" s="2"/>
    </row>
    <row r="42" spans="2:14" ht="15">
      <c r="B42" s="27"/>
      <c r="C42" s="28"/>
      <c r="D42" s="27"/>
      <c r="E42" s="90"/>
      <c r="F42" s="90"/>
      <c r="G42" s="90"/>
      <c r="H42" s="90"/>
      <c r="I42" s="90"/>
      <c r="J42" s="90"/>
      <c r="K42" s="2"/>
      <c r="L42" s="2"/>
      <c r="M42" s="2"/>
      <c r="N42" s="2"/>
    </row>
    <row r="43" spans="2:14" ht="15">
      <c r="B43" s="27"/>
      <c r="C43" s="28"/>
      <c r="D43" s="27"/>
      <c r="E43" s="90"/>
      <c r="F43" s="90"/>
      <c r="G43" s="90"/>
      <c r="H43" s="90"/>
      <c r="I43" s="90"/>
      <c r="J43" s="90"/>
      <c r="K43" s="2"/>
      <c r="L43" s="2"/>
      <c r="M43" s="2"/>
      <c r="N43" s="2"/>
    </row>
    <row r="44" spans="2:14" ht="15">
      <c r="B44" s="2"/>
      <c r="C44" s="22"/>
      <c r="D44" s="2"/>
      <c r="E44" s="26"/>
      <c r="F44" s="26"/>
      <c r="G44" s="26"/>
      <c r="H44" s="26"/>
      <c r="I44" s="26"/>
      <c r="J44" s="26"/>
      <c r="K44" s="2"/>
      <c r="L44" s="2"/>
      <c r="M44" s="2"/>
      <c r="N44" s="2"/>
    </row>
    <row r="45" spans="2:14" ht="15">
      <c r="B45" s="2"/>
      <c r="C45" s="22"/>
      <c r="D45" s="2"/>
      <c r="E45" s="26" t="s">
        <v>274</v>
      </c>
      <c r="F45" s="26" t="s">
        <v>275</v>
      </c>
      <c r="G45" s="26" t="s">
        <v>276</v>
      </c>
      <c r="H45" s="26" t="s">
        <v>277</v>
      </c>
      <c r="I45" s="26" t="s">
        <v>278</v>
      </c>
      <c r="J45" s="26"/>
      <c r="K45" s="2" t="s">
        <v>279</v>
      </c>
      <c r="L45" s="2"/>
      <c r="M45" s="2"/>
      <c r="N45" s="2"/>
    </row>
    <row r="46" spans="2:14" ht="15.75">
      <c r="B46" s="2"/>
      <c r="C46" s="20" t="s">
        <v>284</v>
      </c>
      <c r="D46" s="2"/>
      <c r="E46" s="84" t="s">
        <v>511</v>
      </c>
      <c r="F46" s="84" t="s">
        <v>526</v>
      </c>
      <c r="G46" s="84" t="s">
        <v>511</v>
      </c>
      <c r="H46" s="84"/>
      <c r="I46" s="84"/>
      <c r="J46" s="26"/>
      <c r="K46" s="2">
        <v>2</v>
      </c>
      <c r="L46" s="2"/>
      <c r="M46" s="2"/>
      <c r="N46" s="2"/>
    </row>
    <row r="47" spans="2:14" ht="15.75">
      <c r="B47" s="2"/>
      <c r="C47" s="20" t="s">
        <v>281</v>
      </c>
      <c r="D47" s="2"/>
      <c r="E47" s="84"/>
      <c r="F47" s="84"/>
      <c r="G47" s="84"/>
      <c r="H47" s="84"/>
      <c r="I47" s="84"/>
      <c r="J47" s="26"/>
      <c r="K47" s="2"/>
      <c r="L47" s="2"/>
      <c r="M47" s="2"/>
      <c r="N47" s="2"/>
    </row>
    <row r="48" spans="2:14" ht="15.75">
      <c r="B48" s="2"/>
      <c r="C48" s="20" t="s">
        <v>282</v>
      </c>
      <c r="D48" s="2"/>
      <c r="E48" s="84"/>
      <c r="F48" s="84"/>
      <c r="G48" s="84"/>
      <c r="H48" s="84"/>
      <c r="I48" s="84"/>
      <c r="J48" s="26"/>
      <c r="K48" s="2"/>
      <c r="L48" s="2"/>
      <c r="M48" s="2"/>
      <c r="N48" s="2"/>
    </row>
    <row r="49" spans="2:14" ht="15.75">
      <c r="B49" s="2"/>
      <c r="C49" s="20" t="s">
        <v>286</v>
      </c>
      <c r="D49" s="2"/>
      <c r="E49" s="84" t="s">
        <v>500</v>
      </c>
      <c r="F49" s="84" t="s">
        <v>500</v>
      </c>
      <c r="G49" s="84" t="s">
        <v>502</v>
      </c>
      <c r="H49" s="84" t="s">
        <v>499</v>
      </c>
      <c r="I49" s="84"/>
      <c r="J49" s="26"/>
      <c r="K49" s="2">
        <v>1</v>
      </c>
      <c r="L49" s="2"/>
      <c r="M49" s="2"/>
      <c r="N49" s="2"/>
    </row>
    <row r="50" spans="2:14" ht="15.75">
      <c r="B50" s="2"/>
      <c r="C50" s="20" t="s">
        <v>288</v>
      </c>
      <c r="D50" s="2"/>
      <c r="E50" s="84" t="s">
        <v>499</v>
      </c>
      <c r="F50" s="84" t="s">
        <v>501</v>
      </c>
      <c r="G50" s="84" t="s">
        <v>500</v>
      </c>
      <c r="H50" s="84"/>
      <c r="I50" s="84"/>
      <c r="J50" s="26"/>
      <c r="K50" s="2">
        <v>3</v>
      </c>
      <c r="L50" s="2"/>
      <c r="M50" s="2"/>
      <c r="N50" s="2"/>
    </row>
    <row r="51" spans="2:14" ht="15.75">
      <c r="B51" s="2"/>
      <c r="C51" s="20" t="s">
        <v>289</v>
      </c>
      <c r="D51" s="2"/>
      <c r="E51" s="84"/>
      <c r="F51" s="84"/>
      <c r="G51" s="84"/>
      <c r="H51" s="84"/>
      <c r="I51" s="84"/>
      <c r="J51" s="26"/>
      <c r="K51" s="2"/>
      <c r="L51" s="2"/>
      <c r="M51" s="2"/>
      <c r="N51" s="2"/>
    </row>
    <row r="52" spans="2:14" ht="15">
      <c r="B52" s="2"/>
      <c r="C52" s="2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5">
      <c r="B53" s="2"/>
      <c r="C53" s="2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5">
      <c r="B54" s="2"/>
      <c r="C54" s="2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5">
      <c r="B55" s="2"/>
      <c r="C55" s="2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5">
      <c r="B56" s="2"/>
      <c r="C56" s="2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3" ht="15">
      <c r="B57" s="2"/>
      <c r="C57" s="2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5.75" thickBot="1">
      <c r="B58" s="2"/>
      <c r="C58" s="22"/>
      <c r="D58" s="2"/>
      <c r="E58" s="2"/>
      <c r="F58" s="2"/>
      <c r="G58" s="2"/>
      <c r="H58" s="2"/>
      <c r="I58" s="2"/>
      <c r="J58" s="2"/>
      <c r="K58" s="21"/>
      <c r="L58" s="21"/>
      <c r="M58" s="21"/>
    </row>
    <row r="59" spans="2:13" ht="15.75">
      <c r="B59" s="2"/>
      <c r="C59" s="22"/>
      <c r="D59" s="2"/>
      <c r="E59" s="2"/>
      <c r="F59" s="2"/>
      <c r="G59" s="2"/>
      <c r="H59" s="2"/>
      <c r="I59" s="2"/>
      <c r="J59" s="2"/>
      <c r="K59" s="4" t="s">
        <v>279</v>
      </c>
      <c r="L59" s="2"/>
      <c r="M59" s="2"/>
    </row>
    <row r="60" spans="2:13" ht="15.75" thickBot="1">
      <c r="B60" s="2"/>
      <c r="C60" s="2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4" ht="15.75">
      <c r="B61" s="2"/>
      <c r="C61" s="22"/>
      <c r="D61" s="2"/>
      <c r="E61" s="2"/>
      <c r="F61" s="2"/>
      <c r="G61" s="2"/>
      <c r="H61" s="2"/>
      <c r="I61" s="2"/>
      <c r="J61" s="2"/>
      <c r="K61" s="2"/>
      <c r="L61" s="29" t="s">
        <v>304</v>
      </c>
      <c r="M61" s="3"/>
      <c r="N61" s="30" t="s">
        <v>311</v>
      </c>
    </row>
    <row r="62" spans="2:14" ht="16.5" thickBot="1">
      <c r="B62" s="4" t="s">
        <v>271</v>
      </c>
      <c r="C62" s="20"/>
      <c r="D62" s="2"/>
      <c r="E62" s="2"/>
      <c r="F62" s="2"/>
      <c r="G62" s="2"/>
      <c r="H62" s="2"/>
      <c r="I62" s="2"/>
      <c r="J62" s="2"/>
      <c r="K62" s="2"/>
      <c r="L62" s="5">
        <v>39425</v>
      </c>
      <c r="M62" s="6"/>
      <c r="N62" s="31" t="s">
        <v>372</v>
      </c>
    </row>
    <row r="63" spans="2:13" ht="15">
      <c r="B63" s="2"/>
      <c r="C63" s="2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5">
      <c r="B64" s="2"/>
      <c r="C64" s="2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6.5" thickBot="1">
      <c r="B65" s="8" t="s">
        <v>307</v>
      </c>
      <c r="C65" s="26"/>
      <c r="D65" s="8"/>
      <c r="E65" s="8">
        <v>1</v>
      </c>
      <c r="F65" s="8">
        <v>2</v>
      </c>
      <c r="G65" s="8">
        <v>3</v>
      </c>
      <c r="H65" s="8">
        <v>4</v>
      </c>
      <c r="I65" s="9" t="s">
        <v>272</v>
      </c>
      <c r="J65" s="9" t="s">
        <v>273</v>
      </c>
      <c r="K65" s="9"/>
      <c r="L65" s="9"/>
      <c r="M65" s="8"/>
    </row>
    <row r="66" spans="1:13" ht="15">
      <c r="A66" s="10">
        <v>1</v>
      </c>
      <c r="B66" s="11" t="s">
        <v>226</v>
      </c>
      <c r="C66" s="23" t="s">
        <v>229</v>
      </c>
      <c r="D66" s="12" t="s">
        <v>127</v>
      </c>
      <c r="E66" s="94"/>
      <c r="F66" s="79" t="s">
        <v>496</v>
      </c>
      <c r="G66" s="79" t="s">
        <v>494</v>
      </c>
      <c r="H66" s="80"/>
      <c r="I66" s="81" t="s">
        <v>536</v>
      </c>
      <c r="J66" s="80" t="s">
        <v>375</v>
      </c>
      <c r="K66" s="2"/>
      <c r="L66" s="2"/>
      <c r="M66" s="2"/>
    </row>
    <row r="67" spans="1:13" ht="15">
      <c r="A67" s="13">
        <v>2</v>
      </c>
      <c r="B67" s="14" t="s">
        <v>9</v>
      </c>
      <c r="C67" s="24" t="s">
        <v>134</v>
      </c>
      <c r="D67" s="16" t="s">
        <v>310</v>
      </c>
      <c r="E67" s="92" t="s">
        <v>494</v>
      </c>
      <c r="F67" s="83"/>
      <c r="G67" s="84" t="s">
        <v>494</v>
      </c>
      <c r="H67" s="85"/>
      <c r="I67" s="82" t="s">
        <v>534</v>
      </c>
      <c r="J67" s="85" t="s">
        <v>374</v>
      </c>
      <c r="K67" s="2"/>
      <c r="L67" s="2"/>
      <c r="M67" s="2"/>
    </row>
    <row r="68" spans="1:13" ht="15">
      <c r="A68" s="13">
        <v>3</v>
      </c>
      <c r="B68" s="14" t="s">
        <v>371</v>
      </c>
      <c r="C68" s="24" t="s">
        <v>235</v>
      </c>
      <c r="D68" s="16" t="s">
        <v>127</v>
      </c>
      <c r="E68" s="92" t="s">
        <v>496</v>
      </c>
      <c r="F68" s="84" t="s">
        <v>496</v>
      </c>
      <c r="G68" s="83"/>
      <c r="H68" s="85"/>
      <c r="I68" s="82" t="s">
        <v>535</v>
      </c>
      <c r="J68" s="85" t="s">
        <v>376</v>
      </c>
      <c r="K68" s="2"/>
      <c r="L68" s="2"/>
      <c r="M68" s="2"/>
    </row>
    <row r="69" spans="1:13" ht="15.75" thickBot="1">
      <c r="A69" s="17">
        <v>4</v>
      </c>
      <c r="B69" s="18"/>
      <c r="C69" s="25"/>
      <c r="D69" s="19"/>
      <c r="E69" s="93"/>
      <c r="F69" s="87"/>
      <c r="G69" s="87"/>
      <c r="H69" s="88"/>
      <c r="I69" s="86"/>
      <c r="J69" s="89"/>
      <c r="K69" s="2"/>
      <c r="L69" s="2"/>
      <c r="M69" s="2"/>
    </row>
    <row r="70" spans="2:13" ht="15">
      <c r="B70" s="27"/>
      <c r="C70" s="28"/>
      <c r="D70" s="27"/>
      <c r="E70" s="90"/>
      <c r="F70" s="90"/>
      <c r="G70" s="90"/>
      <c r="H70" s="90"/>
      <c r="I70" s="90"/>
      <c r="J70" s="90"/>
      <c r="K70" s="2"/>
      <c r="L70" s="2"/>
      <c r="M70" s="2"/>
    </row>
    <row r="71" spans="2:13" ht="15">
      <c r="B71" s="27"/>
      <c r="C71" s="28"/>
      <c r="D71" s="27"/>
      <c r="E71" s="90"/>
      <c r="F71" s="90"/>
      <c r="G71" s="90"/>
      <c r="H71" s="90"/>
      <c r="I71" s="90"/>
      <c r="J71" s="90"/>
      <c r="K71" s="2"/>
      <c r="L71" s="2"/>
      <c r="M71" s="2"/>
    </row>
    <row r="72" spans="2:13" ht="15">
      <c r="B72" s="27"/>
      <c r="C72" s="28"/>
      <c r="D72" s="27"/>
      <c r="E72" s="90"/>
      <c r="F72" s="90"/>
      <c r="G72" s="90"/>
      <c r="H72" s="90"/>
      <c r="I72" s="90"/>
      <c r="J72" s="90"/>
      <c r="K72" s="2"/>
      <c r="L72" s="2"/>
      <c r="M72" s="2"/>
    </row>
    <row r="73" spans="2:13" ht="15">
      <c r="B73" s="2"/>
      <c r="C73" s="22"/>
      <c r="D73" s="2"/>
      <c r="E73" s="26"/>
      <c r="F73" s="26"/>
      <c r="G73" s="26"/>
      <c r="H73" s="26"/>
      <c r="I73" s="26"/>
      <c r="J73" s="26"/>
      <c r="K73" s="2"/>
      <c r="L73" s="2"/>
      <c r="M73" s="2"/>
    </row>
    <row r="74" spans="2:13" ht="15">
      <c r="B74" s="2"/>
      <c r="C74" s="22"/>
      <c r="D74" s="2"/>
      <c r="E74" s="26" t="s">
        <v>274</v>
      </c>
      <c r="F74" s="26" t="s">
        <v>275</v>
      </c>
      <c r="G74" s="26" t="s">
        <v>276</v>
      </c>
      <c r="H74" s="26" t="s">
        <v>277</v>
      </c>
      <c r="I74" s="26" t="s">
        <v>278</v>
      </c>
      <c r="J74" s="26"/>
      <c r="K74" s="2" t="s">
        <v>279</v>
      </c>
      <c r="L74" s="2"/>
      <c r="M74" s="2"/>
    </row>
    <row r="75" spans="2:13" ht="15.75">
      <c r="B75" s="2"/>
      <c r="C75" s="20" t="s">
        <v>284</v>
      </c>
      <c r="D75" s="2"/>
      <c r="E75" s="84" t="s">
        <v>526</v>
      </c>
      <c r="F75" s="84" t="s">
        <v>506</v>
      </c>
      <c r="G75" s="84" t="s">
        <v>499</v>
      </c>
      <c r="H75" s="84"/>
      <c r="I75" s="84"/>
      <c r="J75" s="26"/>
      <c r="K75" s="2">
        <v>2</v>
      </c>
      <c r="L75" s="2"/>
      <c r="M75" s="2"/>
    </row>
    <row r="76" spans="2:13" ht="15.75">
      <c r="B76" s="2"/>
      <c r="C76" s="20" t="s">
        <v>281</v>
      </c>
      <c r="D76" s="2"/>
      <c r="E76" s="84"/>
      <c r="F76" s="84"/>
      <c r="G76" s="84"/>
      <c r="H76" s="84"/>
      <c r="I76" s="84"/>
      <c r="J76" s="26"/>
      <c r="K76" s="2"/>
      <c r="L76" s="2"/>
      <c r="M76" s="2"/>
    </row>
    <row r="77" spans="2:13" ht="15.75">
      <c r="B77" s="2"/>
      <c r="C77" s="20" t="s">
        <v>282</v>
      </c>
      <c r="D77" s="2"/>
      <c r="E77" s="84"/>
      <c r="F77" s="84"/>
      <c r="G77" s="84"/>
      <c r="H77" s="84"/>
      <c r="I77" s="84"/>
      <c r="J77" s="26"/>
      <c r="K77" s="2"/>
      <c r="L77" s="2"/>
      <c r="M77" s="2"/>
    </row>
    <row r="78" spans="2:13" ht="15.75">
      <c r="B78" s="2"/>
      <c r="C78" s="20" t="s">
        <v>286</v>
      </c>
      <c r="D78" s="2"/>
      <c r="E78" s="84" t="s">
        <v>500</v>
      </c>
      <c r="F78" s="84" t="s">
        <v>511</v>
      </c>
      <c r="G78" s="84" t="s">
        <v>511</v>
      </c>
      <c r="H78" s="84"/>
      <c r="I78" s="84"/>
      <c r="J78" s="26"/>
      <c r="K78" s="2">
        <v>1</v>
      </c>
      <c r="L78" s="2"/>
      <c r="M78" s="2"/>
    </row>
    <row r="79" spans="2:13" ht="15.75">
      <c r="B79" s="2"/>
      <c r="C79" s="20" t="s">
        <v>288</v>
      </c>
      <c r="D79" s="2"/>
      <c r="E79" s="84" t="s">
        <v>497</v>
      </c>
      <c r="F79" s="84" t="s">
        <v>507</v>
      </c>
      <c r="G79" s="84" t="s">
        <v>509</v>
      </c>
      <c r="H79" s="84"/>
      <c r="I79" s="84"/>
      <c r="J79" s="26"/>
      <c r="K79" s="2">
        <v>3</v>
      </c>
      <c r="L79" s="2"/>
      <c r="M79" s="2"/>
    </row>
    <row r="80" spans="2:13" ht="15.75">
      <c r="B80" s="2"/>
      <c r="C80" s="20" t="s">
        <v>289</v>
      </c>
      <c r="D80" s="2"/>
      <c r="E80" s="84"/>
      <c r="F80" s="84"/>
      <c r="G80" s="84"/>
      <c r="H80" s="84"/>
      <c r="I80" s="84"/>
      <c r="J80" s="26"/>
      <c r="K80" s="2"/>
      <c r="L80" s="2"/>
      <c r="M80" s="2"/>
    </row>
    <row r="81" spans="2:13" ht="15">
      <c r="B81" s="2"/>
      <c r="C81" s="22"/>
      <c r="D81" s="2"/>
      <c r="E81" s="26"/>
      <c r="F81" s="26"/>
      <c r="G81" s="26"/>
      <c r="H81" s="26"/>
      <c r="I81" s="26"/>
      <c r="J81" s="26"/>
      <c r="K81" s="2"/>
      <c r="L81" s="2"/>
      <c r="M81" s="2"/>
    </row>
    <row r="82" spans="2:13" ht="15">
      <c r="B82" s="2"/>
      <c r="C82" s="2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5">
      <c r="B83" s="2"/>
      <c r="C83" s="2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ht="15">
      <c r="B84" s="2"/>
      <c r="C84" s="2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5">
      <c r="B85" s="2"/>
      <c r="C85" s="2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ht="15">
      <c r="B86" s="2"/>
      <c r="C86" s="2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ht="15.75" thickBot="1">
      <c r="B87" s="2"/>
      <c r="C87" s="22"/>
      <c r="D87" s="2"/>
      <c r="E87" s="2"/>
      <c r="F87" s="2"/>
      <c r="G87" s="2"/>
      <c r="H87" s="2"/>
      <c r="I87" s="2"/>
      <c r="J87" s="2"/>
      <c r="K87" s="21"/>
      <c r="L87" s="21"/>
      <c r="M87" s="21"/>
    </row>
    <row r="88" spans="2:13" ht="15.75">
      <c r="B88" s="2"/>
      <c r="C88" s="22"/>
      <c r="D88" s="2"/>
      <c r="E88" s="2"/>
      <c r="F88" s="2"/>
      <c r="G88" s="2"/>
      <c r="H88" s="2"/>
      <c r="I88" s="2"/>
      <c r="J88" s="2"/>
      <c r="K88" s="4" t="s">
        <v>279</v>
      </c>
      <c r="L88" s="2"/>
      <c r="M88" s="2"/>
    </row>
    <row r="89" spans="2:13" ht="15">
      <c r="B89" s="2"/>
      <c r="C89" s="22"/>
      <c r="D89" s="2"/>
      <c r="E89" s="2"/>
      <c r="F89" s="2"/>
      <c r="G89" s="2"/>
      <c r="H89" s="2"/>
      <c r="I89" s="2"/>
      <c r="J89" s="2"/>
      <c r="K89" s="2"/>
      <c r="L89" s="2"/>
      <c r="M89" s="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1"/>
  <sheetViews>
    <sheetView zoomScalePageLayoutView="0" workbookViewId="0" topLeftCell="A1">
      <selection activeCell="I383" sqref="I383"/>
    </sheetView>
  </sheetViews>
  <sheetFormatPr defaultColWidth="9.140625" defaultRowHeight="12.75"/>
  <cols>
    <col min="1" max="1" width="3.8515625" style="0" customWidth="1"/>
    <col min="12" max="12" width="12.7109375" style="0" bestFit="1" customWidth="1"/>
  </cols>
  <sheetData>
    <row r="1" spans="12:14" ht="15.75">
      <c r="L1" s="29" t="s">
        <v>304</v>
      </c>
      <c r="M1" s="3"/>
      <c r="N1" s="30" t="s">
        <v>352</v>
      </c>
    </row>
    <row r="2" spans="2:14" ht="16.5" thickBot="1">
      <c r="B2" s="1" t="s">
        <v>355</v>
      </c>
      <c r="L2" s="5">
        <v>39425</v>
      </c>
      <c r="M2" s="6"/>
      <c r="N2" s="31" t="s">
        <v>373</v>
      </c>
    </row>
    <row r="4" spans="2:8" ht="12.75">
      <c r="B4" t="s">
        <v>292</v>
      </c>
      <c r="C4">
        <f>F4+H4</f>
        <v>3</v>
      </c>
      <c r="E4" t="s">
        <v>51</v>
      </c>
      <c r="F4" s="42">
        <v>1</v>
      </c>
      <c r="G4" t="s">
        <v>132</v>
      </c>
      <c r="H4" s="42">
        <v>2</v>
      </c>
    </row>
    <row r="5" spans="6:8" ht="12.75">
      <c r="F5" s="42"/>
      <c r="H5" s="42"/>
    </row>
    <row r="6" spans="2:8" ht="12.75">
      <c r="B6" t="s">
        <v>298</v>
      </c>
      <c r="C6">
        <f aca="true" t="shared" si="0" ref="C6:C14">F6+H6</f>
        <v>32</v>
      </c>
      <c r="E6" t="s">
        <v>101</v>
      </c>
      <c r="F6" s="42">
        <v>11</v>
      </c>
      <c r="G6" t="s">
        <v>65</v>
      </c>
      <c r="H6" s="42">
        <v>21</v>
      </c>
    </row>
    <row r="7" spans="6:8" ht="12.75">
      <c r="F7" s="42"/>
      <c r="H7" s="42"/>
    </row>
    <row r="8" spans="2:8" ht="12.75">
      <c r="B8" t="s">
        <v>358</v>
      </c>
      <c r="C8">
        <f t="shared" si="0"/>
        <v>9</v>
      </c>
      <c r="E8" t="s">
        <v>366</v>
      </c>
      <c r="F8" s="42">
        <v>3</v>
      </c>
      <c r="G8" t="s">
        <v>226</v>
      </c>
      <c r="H8" s="42">
        <v>6</v>
      </c>
    </row>
    <row r="9" spans="6:8" ht="12.75">
      <c r="F9" s="42"/>
      <c r="H9" s="42"/>
    </row>
    <row r="10" spans="2:8" ht="12.75">
      <c r="B10" t="s">
        <v>359</v>
      </c>
      <c r="C10">
        <f t="shared" si="0"/>
        <v>12</v>
      </c>
      <c r="E10" t="s">
        <v>367</v>
      </c>
      <c r="F10" s="42">
        <v>5</v>
      </c>
      <c r="G10" t="s">
        <v>368</v>
      </c>
      <c r="H10" s="42">
        <v>7</v>
      </c>
    </row>
    <row r="11" spans="6:8" ht="12.75">
      <c r="F11" s="42"/>
      <c r="H11" s="42"/>
    </row>
    <row r="12" spans="2:8" ht="12.75">
      <c r="B12" t="s">
        <v>361</v>
      </c>
      <c r="C12">
        <f t="shared" si="0"/>
        <v>25</v>
      </c>
      <c r="E12" t="s">
        <v>369</v>
      </c>
      <c r="F12" s="42">
        <v>12</v>
      </c>
      <c r="G12" t="s">
        <v>370</v>
      </c>
      <c r="H12" s="42">
        <v>13</v>
      </c>
    </row>
    <row r="13" spans="6:8" ht="12.75">
      <c r="F13" s="42"/>
      <c r="H13" s="42"/>
    </row>
    <row r="14" spans="2:8" ht="12.75">
      <c r="B14" t="s">
        <v>362</v>
      </c>
      <c r="C14">
        <f t="shared" si="0"/>
        <v>30</v>
      </c>
      <c r="E14" t="s">
        <v>235</v>
      </c>
      <c r="F14" s="42">
        <v>14</v>
      </c>
      <c r="G14" t="s">
        <v>371</v>
      </c>
      <c r="H14" s="42">
        <v>16</v>
      </c>
    </row>
    <row r="35" ht="13.5" thickBot="1"/>
    <row r="36" spans="1:14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9" t="s">
        <v>304</v>
      </c>
      <c r="M36" s="3"/>
      <c r="N36" s="30" t="s">
        <v>352</v>
      </c>
    </row>
    <row r="37" spans="1:14" ht="16.5" thickBot="1">
      <c r="A37" s="2"/>
      <c r="B37" s="4"/>
      <c r="C37" s="4"/>
      <c r="D37" s="2"/>
      <c r="E37" s="8"/>
      <c r="F37" s="2"/>
      <c r="G37" s="2"/>
      <c r="H37" s="2"/>
      <c r="I37" s="2"/>
      <c r="J37" s="2"/>
      <c r="K37" s="2"/>
      <c r="L37" s="5">
        <v>39425</v>
      </c>
      <c r="M37" s="6"/>
      <c r="N37" s="31" t="s">
        <v>373</v>
      </c>
    </row>
    <row r="38" spans="1:14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>
      <c r="A43" s="15">
        <v>1</v>
      </c>
      <c r="B43" s="32"/>
      <c r="C43" s="33"/>
      <c r="D43" s="33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>
      <c r="A44" s="2"/>
      <c r="B44" s="8"/>
      <c r="C44" s="2"/>
      <c r="D44" s="34"/>
      <c r="E44" s="33"/>
      <c r="F44" s="33" t="s">
        <v>292</v>
      </c>
      <c r="G44" s="33"/>
      <c r="H44" s="2"/>
      <c r="I44" s="2"/>
      <c r="J44" s="2"/>
      <c r="K44" s="2"/>
      <c r="L44" s="2"/>
      <c r="M44" s="2"/>
      <c r="N44" s="2"/>
    </row>
    <row r="45" spans="1:14" ht="15">
      <c r="A45" s="15">
        <v>2</v>
      </c>
      <c r="B45" s="32"/>
      <c r="C45" s="33"/>
      <c r="D45" s="35"/>
      <c r="E45" s="2"/>
      <c r="F45" s="2"/>
      <c r="G45" s="34"/>
      <c r="H45" s="2"/>
      <c r="I45" s="2"/>
      <c r="J45" s="2"/>
      <c r="K45" s="2"/>
      <c r="L45" s="2"/>
      <c r="M45" s="2"/>
      <c r="N45" s="2"/>
    </row>
    <row r="46" spans="1:14" ht="15">
      <c r="A46" s="2"/>
      <c r="B46" s="8"/>
      <c r="C46" s="2"/>
      <c r="D46" s="2"/>
      <c r="E46" s="2"/>
      <c r="F46" s="2"/>
      <c r="G46" s="34"/>
      <c r="H46" s="33"/>
      <c r="I46" s="36" t="s">
        <v>292</v>
      </c>
      <c r="J46" s="36"/>
      <c r="K46" s="22"/>
      <c r="L46" s="22"/>
      <c r="M46" s="2"/>
      <c r="N46" s="2"/>
    </row>
    <row r="47" spans="1:14" ht="15">
      <c r="A47" s="15">
        <v>3</v>
      </c>
      <c r="B47" s="32"/>
      <c r="C47" s="33"/>
      <c r="D47" s="33"/>
      <c r="E47" s="2"/>
      <c r="F47" s="2"/>
      <c r="G47" s="34"/>
      <c r="H47" s="2"/>
      <c r="I47" s="22"/>
      <c r="J47" s="57"/>
      <c r="K47" s="22"/>
      <c r="L47" s="22"/>
      <c r="M47" s="2"/>
      <c r="N47" s="2"/>
    </row>
    <row r="48" spans="1:14" ht="15">
      <c r="A48" s="2"/>
      <c r="B48" s="8"/>
      <c r="C48" s="2"/>
      <c r="D48" s="34"/>
      <c r="E48" s="33"/>
      <c r="F48" s="33" t="s">
        <v>298</v>
      </c>
      <c r="G48" s="35"/>
      <c r="H48" s="2"/>
      <c r="I48" s="22"/>
      <c r="J48" s="57"/>
      <c r="K48" s="22"/>
      <c r="L48" s="22"/>
      <c r="M48" s="2"/>
      <c r="N48" s="2"/>
    </row>
    <row r="49" spans="1:14" ht="15">
      <c r="A49" s="15">
        <v>4</v>
      </c>
      <c r="B49" s="32"/>
      <c r="C49" s="33"/>
      <c r="D49" s="35"/>
      <c r="E49" s="2"/>
      <c r="F49" s="22"/>
      <c r="G49" s="2"/>
      <c r="H49" s="2"/>
      <c r="I49" s="22"/>
      <c r="J49" s="57"/>
      <c r="K49" s="22"/>
      <c r="L49" s="22"/>
      <c r="M49" s="2"/>
      <c r="N49" s="2"/>
    </row>
    <row r="50" spans="1:14" ht="15">
      <c r="A50" s="2"/>
      <c r="B50" s="8"/>
      <c r="C50" s="2"/>
      <c r="D50" s="2"/>
      <c r="E50" s="2"/>
      <c r="F50" s="2"/>
      <c r="G50" s="2"/>
      <c r="H50" s="2"/>
      <c r="I50" s="22"/>
      <c r="J50" s="57"/>
      <c r="K50" s="36"/>
      <c r="L50" s="36" t="s">
        <v>292</v>
      </c>
      <c r="M50" s="2"/>
      <c r="N50" s="2"/>
    </row>
    <row r="51" spans="1:14" ht="15">
      <c r="A51" s="15">
        <v>5</v>
      </c>
      <c r="B51" s="32"/>
      <c r="C51" s="33"/>
      <c r="D51" s="33"/>
      <c r="E51" s="2"/>
      <c r="F51" s="2"/>
      <c r="G51" s="2"/>
      <c r="H51" s="2"/>
      <c r="I51" s="22"/>
      <c r="J51" s="57"/>
      <c r="K51" s="22"/>
      <c r="L51" s="22" t="s">
        <v>494</v>
      </c>
      <c r="M51" s="2"/>
      <c r="N51" s="2"/>
    </row>
    <row r="52" spans="1:14" ht="15">
      <c r="A52" s="2"/>
      <c r="B52" s="8"/>
      <c r="C52" s="2"/>
      <c r="D52" s="34"/>
      <c r="E52" s="33"/>
      <c r="F52" s="33" t="s">
        <v>359</v>
      </c>
      <c r="G52" s="33"/>
      <c r="H52" s="2"/>
      <c r="I52" s="22"/>
      <c r="J52" s="57"/>
      <c r="K52" s="22"/>
      <c r="L52" s="22"/>
      <c r="M52" s="2"/>
      <c r="N52" s="2"/>
    </row>
    <row r="53" spans="1:14" ht="15">
      <c r="A53" s="15">
        <v>6</v>
      </c>
      <c r="B53" s="32"/>
      <c r="C53" s="33"/>
      <c r="D53" s="35"/>
      <c r="E53" s="2"/>
      <c r="F53" s="2"/>
      <c r="G53" s="34"/>
      <c r="H53" s="2"/>
      <c r="I53" s="22"/>
      <c r="J53" s="57"/>
      <c r="K53" s="22"/>
      <c r="L53" s="22"/>
      <c r="M53" s="2"/>
      <c r="N53" s="2"/>
    </row>
    <row r="54" spans="1:14" ht="15">
      <c r="A54" s="2"/>
      <c r="B54" s="8"/>
      <c r="C54" s="2"/>
      <c r="D54" s="2"/>
      <c r="E54" s="2"/>
      <c r="F54" s="2"/>
      <c r="G54" s="34"/>
      <c r="H54" s="33"/>
      <c r="I54" s="36" t="s">
        <v>358</v>
      </c>
      <c r="J54" s="60"/>
      <c r="K54" s="22"/>
      <c r="L54" s="22"/>
      <c r="M54" s="2"/>
      <c r="N54" s="2"/>
    </row>
    <row r="55" spans="1:14" ht="15">
      <c r="A55" s="15">
        <v>7</v>
      </c>
      <c r="B55" s="32"/>
      <c r="C55" s="33"/>
      <c r="D55" s="33"/>
      <c r="E55" s="2"/>
      <c r="F55" s="2"/>
      <c r="G55" s="34"/>
      <c r="H55" s="2"/>
      <c r="I55" s="22" t="s">
        <v>517</v>
      </c>
      <c r="J55" s="22"/>
      <c r="K55" s="22"/>
      <c r="L55" s="22"/>
      <c r="M55" s="2"/>
      <c r="N55" s="2"/>
    </row>
    <row r="56" spans="1:14" ht="15">
      <c r="A56" s="2"/>
      <c r="B56" s="8"/>
      <c r="C56" s="2"/>
      <c r="D56" s="34"/>
      <c r="E56" s="33"/>
      <c r="F56" s="36" t="s">
        <v>358</v>
      </c>
      <c r="G56" s="35"/>
      <c r="H56" s="2"/>
      <c r="I56" s="2"/>
      <c r="J56" s="2"/>
      <c r="K56" s="2"/>
      <c r="L56" s="2"/>
      <c r="M56" s="2"/>
      <c r="N56" s="2"/>
    </row>
    <row r="57" spans="1:14" ht="15">
      <c r="A57" s="15">
        <v>8</v>
      </c>
      <c r="B57" s="32"/>
      <c r="C57" s="33"/>
      <c r="D57" s="35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>
      <c r="A58" s="2"/>
      <c r="B58" s="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 thickBo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>
      <c r="A66" s="2"/>
      <c r="B66" s="2"/>
      <c r="C66" s="22"/>
      <c r="D66" s="2"/>
      <c r="E66" s="2"/>
      <c r="F66" s="2"/>
      <c r="G66" s="2"/>
      <c r="H66" s="2"/>
      <c r="I66" s="2"/>
      <c r="J66" s="2"/>
      <c r="K66" s="2"/>
      <c r="L66" s="29" t="s">
        <v>304</v>
      </c>
      <c r="M66" s="3"/>
      <c r="N66" s="30" t="s">
        <v>352</v>
      </c>
    </row>
    <row r="67" spans="1:14" ht="16.5" thickBot="1">
      <c r="A67" s="2"/>
      <c r="B67" s="4" t="s">
        <v>271</v>
      </c>
      <c r="C67" s="20"/>
      <c r="D67" s="2"/>
      <c r="E67" s="2"/>
      <c r="F67" s="2"/>
      <c r="G67" s="2"/>
      <c r="H67" s="2"/>
      <c r="I67" s="2"/>
      <c r="J67" s="2"/>
      <c r="K67" s="2"/>
      <c r="L67" s="5">
        <v>39425</v>
      </c>
      <c r="M67" s="6"/>
      <c r="N67" s="31" t="s">
        <v>373</v>
      </c>
    </row>
    <row r="68" spans="1:14" ht="15">
      <c r="A68" s="2"/>
      <c r="B68" s="2"/>
      <c r="C68" s="2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2"/>
      <c r="B69" s="2"/>
      <c r="C69" s="2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6.5" thickBot="1">
      <c r="A70" s="7" t="s">
        <v>306</v>
      </c>
      <c r="B70" s="8"/>
      <c r="C70" s="26"/>
      <c r="D70" s="8"/>
      <c r="E70" s="8">
        <v>1</v>
      </c>
      <c r="F70" s="8">
        <v>2</v>
      </c>
      <c r="G70" s="8">
        <v>3</v>
      </c>
      <c r="H70" s="8">
        <v>4</v>
      </c>
      <c r="I70" s="9" t="s">
        <v>272</v>
      </c>
      <c r="J70" s="9" t="s">
        <v>273</v>
      </c>
      <c r="K70" s="9"/>
      <c r="L70" s="9"/>
      <c r="M70" s="8"/>
      <c r="N70" s="8"/>
    </row>
    <row r="71" spans="1:14" ht="15">
      <c r="A71" s="10">
        <v>1</v>
      </c>
      <c r="B71" s="11" t="s">
        <v>292</v>
      </c>
      <c r="C71" s="23"/>
      <c r="D71" s="12"/>
      <c r="E71" s="78"/>
      <c r="F71" s="79" t="s">
        <v>494</v>
      </c>
      <c r="G71" s="79"/>
      <c r="H71" s="80" t="s">
        <v>494</v>
      </c>
      <c r="I71" s="81" t="s">
        <v>534</v>
      </c>
      <c r="J71" s="80" t="s">
        <v>374</v>
      </c>
      <c r="K71" s="2"/>
      <c r="L71" s="2"/>
      <c r="M71" s="2"/>
      <c r="N71" s="2"/>
    </row>
    <row r="72" spans="1:14" ht="15">
      <c r="A72" s="13">
        <v>2</v>
      </c>
      <c r="B72" s="14" t="s">
        <v>359</v>
      </c>
      <c r="C72" s="24"/>
      <c r="D72" s="16"/>
      <c r="E72" s="82" t="s">
        <v>496</v>
      </c>
      <c r="F72" s="83"/>
      <c r="G72" s="84"/>
      <c r="H72" s="85" t="s">
        <v>494</v>
      </c>
      <c r="I72" s="82" t="s">
        <v>536</v>
      </c>
      <c r="J72" s="85" t="s">
        <v>375</v>
      </c>
      <c r="K72" s="2"/>
      <c r="L72" s="2"/>
      <c r="M72" s="2"/>
      <c r="N72" s="2"/>
    </row>
    <row r="73" spans="1:14" ht="15">
      <c r="A73" s="13">
        <v>3</v>
      </c>
      <c r="B73" s="14"/>
      <c r="C73" s="24"/>
      <c r="D73" s="16"/>
      <c r="E73" s="82"/>
      <c r="F73" s="84"/>
      <c r="G73" s="83"/>
      <c r="H73" s="85"/>
      <c r="I73" s="82"/>
      <c r="J73" s="85"/>
      <c r="K73" s="2"/>
      <c r="L73" s="2"/>
      <c r="M73" s="2"/>
      <c r="N73" s="2"/>
    </row>
    <row r="74" spans="1:14" ht="15.75" thickBot="1">
      <c r="A74" s="17">
        <v>4</v>
      </c>
      <c r="B74" s="18" t="s">
        <v>362</v>
      </c>
      <c r="C74" s="25"/>
      <c r="D74" s="19"/>
      <c r="E74" s="86" t="s">
        <v>496</v>
      </c>
      <c r="F74" s="87" t="s">
        <v>496</v>
      </c>
      <c r="G74" s="87"/>
      <c r="H74" s="88"/>
      <c r="I74" s="86" t="s">
        <v>535</v>
      </c>
      <c r="J74" s="89" t="s">
        <v>376</v>
      </c>
      <c r="K74" s="2"/>
      <c r="L74" s="2"/>
      <c r="M74" s="2"/>
      <c r="N74" s="2"/>
    </row>
    <row r="75" spans="1:14" ht="15">
      <c r="A75" s="27"/>
      <c r="B75" s="27"/>
      <c r="C75" s="28"/>
      <c r="D75" s="27"/>
      <c r="E75" s="90"/>
      <c r="F75" s="90"/>
      <c r="G75" s="90"/>
      <c r="H75" s="90"/>
      <c r="I75" s="90"/>
      <c r="J75" s="90"/>
      <c r="K75" s="2"/>
      <c r="L75" s="2"/>
      <c r="M75" s="2"/>
      <c r="N75" s="2"/>
    </row>
    <row r="76" spans="1:14" ht="15">
      <c r="A76" s="27"/>
      <c r="B76" s="27"/>
      <c r="C76" s="28"/>
      <c r="D76" s="27"/>
      <c r="E76" s="90"/>
      <c r="F76" s="90"/>
      <c r="G76" s="90"/>
      <c r="H76" s="90"/>
      <c r="I76" s="90"/>
      <c r="J76" s="90"/>
      <c r="K76" s="2"/>
      <c r="L76" s="2"/>
      <c r="M76" s="2"/>
      <c r="N76" s="2"/>
    </row>
    <row r="77" spans="1:14" ht="15">
      <c r="A77" s="27"/>
      <c r="B77" s="27"/>
      <c r="C77" s="28"/>
      <c r="D77" s="27"/>
      <c r="E77" s="90"/>
      <c r="F77" s="90"/>
      <c r="G77" s="90"/>
      <c r="H77" s="90"/>
      <c r="I77" s="90"/>
      <c r="J77" s="90"/>
      <c r="K77" s="2"/>
      <c r="L77" s="2"/>
      <c r="M77" s="2"/>
      <c r="N77" s="2"/>
    </row>
    <row r="78" spans="1:14" ht="15">
      <c r="A78" s="2"/>
      <c r="B78" s="2"/>
      <c r="C78" s="22"/>
      <c r="D78" s="2"/>
      <c r="E78" s="26"/>
      <c r="F78" s="26"/>
      <c r="G78" s="26"/>
      <c r="H78" s="26"/>
      <c r="I78" s="26"/>
      <c r="J78" s="26"/>
      <c r="K78" s="2"/>
      <c r="L78" s="2"/>
      <c r="M78" s="2"/>
      <c r="N78" s="2"/>
    </row>
    <row r="79" spans="1:14" ht="15">
      <c r="A79" s="2"/>
      <c r="B79" s="2"/>
      <c r="C79" s="22"/>
      <c r="D79" s="2"/>
      <c r="E79" s="26" t="s">
        <v>274</v>
      </c>
      <c r="F79" s="26" t="s">
        <v>275</v>
      </c>
      <c r="G79" s="26" t="s">
        <v>276</v>
      </c>
      <c r="H79" s="26" t="s">
        <v>277</v>
      </c>
      <c r="I79" s="26" t="s">
        <v>278</v>
      </c>
      <c r="J79" s="26"/>
      <c r="K79" s="2" t="s">
        <v>279</v>
      </c>
      <c r="L79" s="2"/>
      <c r="M79" s="2"/>
      <c r="N79" s="2"/>
    </row>
    <row r="80" spans="1:14" ht="15.75">
      <c r="A80" s="2"/>
      <c r="B80" s="2"/>
      <c r="C80" s="20" t="s">
        <v>284</v>
      </c>
      <c r="D80" s="2"/>
      <c r="E80" s="84"/>
      <c r="F80" s="84"/>
      <c r="G80" s="84"/>
      <c r="H80" s="84"/>
      <c r="I80" s="84"/>
      <c r="J80" s="26"/>
      <c r="K80" s="2"/>
      <c r="L80" s="2"/>
      <c r="M80" s="2"/>
      <c r="N80" s="2"/>
    </row>
    <row r="81" spans="1:14" ht="15.75">
      <c r="A81" s="2"/>
      <c r="B81" s="2"/>
      <c r="C81" s="20" t="s">
        <v>281</v>
      </c>
      <c r="D81" s="2"/>
      <c r="E81" s="84"/>
      <c r="F81" s="84"/>
      <c r="G81" s="84"/>
      <c r="H81" s="84"/>
      <c r="I81" s="84"/>
      <c r="J81" s="26"/>
      <c r="K81" s="2" t="s">
        <v>292</v>
      </c>
      <c r="L81" s="2"/>
      <c r="M81" s="2"/>
      <c r="N81" s="2"/>
    </row>
    <row r="82" spans="1:14" ht="15.75">
      <c r="A82" s="2"/>
      <c r="B82" s="2"/>
      <c r="C82" s="20" t="s">
        <v>282</v>
      </c>
      <c r="D82" s="2"/>
      <c r="E82" s="84"/>
      <c r="F82" s="84"/>
      <c r="G82" s="84"/>
      <c r="H82" s="84"/>
      <c r="I82" s="84"/>
      <c r="J82" s="26"/>
      <c r="K82" s="2" t="s">
        <v>359</v>
      </c>
      <c r="L82" s="2"/>
      <c r="M82" s="2"/>
      <c r="N82" s="2"/>
    </row>
    <row r="83" spans="1:14" ht="15.75">
      <c r="A83" s="2"/>
      <c r="B83" s="2"/>
      <c r="C83" s="20" t="s">
        <v>286</v>
      </c>
      <c r="D83" s="2"/>
      <c r="E83" s="84"/>
      <c r="F83" s="84"/>
      <c r="G83" s="84"/>
      <c r="H83" s="84"/>
      <c r="I83" s="84"/>
      <c r="J83" s="26"/>
      <c r="K83" s="2"/>
      <c r="L83" s="2"/>
      <c r="M83" s="2"/>
      <c r="N83" s="2"/>
    </row>
    <row r="84" spans="1:14" ht="15.75">
      <c r="A84" s="2"/>
      <c r="B84" s="2"/>
      <c r="C84" s="20" t="s">
        <v>288</v>
      </c>
      <c r="D84" s="2"/>
      <c r="E84" s="84"/>
      <c r="F84" s="84"/>
      <c r="G84" s="84"/>
      <c r="H84" s="84"/>
      <c r="I84" s="84"/>
      <c r="J84" s="26"/>
      <c r="K84" s="2" t="s">
        <v>362</v>
      </c>
      <c r="L84" s="2"/>
      <c r="M84" s="2"/>
      <c r="N84" s="2"/>
    </row>
    <row r="85" spans="1:14" ht="15.75">
      <c r="A85" s="2"/>
      <c r="B85" s="2"/>
      <c r="C85" s="20" t="s">
        <v>289</v>
      </c>
      <c r="D85" s="2"/>
      <c r="E85" s="84"/>
      <c r="F85" s="84"/>
      <c r="G85" s="84"/>
      <c r="H85" s="84"/>
      <c r="I85" s="84"/>
      <c r="J85" s="26"/>
      <c r="K85" s="2"/>
      <c r="L85" s="2"/>
      <c r="M85" s="2"/>
      <c r="N85" s="2"/>
    </row>
    <row r="86" spans="1:14" ht="15">
      <c r="A86" s="2"/>
      <c r="B86" s="2"/>
      <c r="C86" s="2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>
      <c r="A87" s="2"/>
      <c r="B87" s="2"/>
      <c r="C87" s="2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>
      <c r="A88" s="2"/>
      <c r="B88" s="2"/>
      <c r="C88" s="2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>
      <c r="A89" s="2"/>
      <c r="B89" s="2"/>
      <c r="C89" s="2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>
      <c r="A90" s="2"/>
      <c r="B90" s="2"/>
      <c r="C90" s="2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>
      <c r="A91" s="2"/>
      <c r="B91" s="2"/>
      <c r="C91" s="2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 thickBot="1">
      <c r="A92" s="2"/>
      <c r="B92" s="2"/>
      <c r="C92" s="22"/>
      <c r="D92" s="2"/>
      <c r="E92" s="2"/>
      <c r="F92" s="2"/>
      <c r="G92" s="2"/>
      <c r="H92" s="2"/>
      <c r="I92" s="2"/>
      <c r="J92" s="2"/>
      <c r="K92" s="21"/>
      <c r="L92" s="21"/>
      <c r="M92" s="21"/>
      <c r="N92" s="2"/>
    </row>
    <row r="93" spans="1:14" ht="15.75">
      <c r="A93" s="2"/>
      <c r="B93" s="2"/>
      <c r="C93" s="22"/>
      <c r="D93" s="2"/>
      <c r="E93" s="2"/>
      <c r="F93" s="2"/>
      <c r="G93" s="2"/>
      <c r="H93" s="2"/>
      <c r="I93" s="2"/>
      <c r="J93" s="2"/>
      <c r="K93" s="4" t="s">
        <v>279</v>
      </c>
      <c r="L93" s="2"/>
      <c r="M93" s="2"/>
      <c r="N93" s="2"/>
    </row>
    <row r="94" spans="1:14" ht="15">
      <c r="A94" s="2"/>
      <c r="B94" s="2"/>
      <c r="C94" s="2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 thickBot="1">
      <c r="A95" s="2"/>
      <c r="B95" s="2"/>
      <c r="C95" s="2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>
      <c r="A96" s="2"/>
      <c r="B96" s="2"/>
      <c r="C96" s="22"/>
      <c r="D96" s="2"/>
      <c r="E96" s="2"/>
      <c r="F96" s="2"/>
      <c r="G96" s="2"/>
      <c r="H96" s="2"/>
      <c r="I96" s="2"/>
      <c r="J96" s="2"/>
      <c r="K96" s="2"/>
      <c r="L96" s="29" t="s">
        <v>304</v>
      </c>
      <c r="M96" s="3"/>
      <c r="N96" s="30" t="s">
        <v>352</v>
      </c>
    </row>
    <row r="97" spans="1:14" ht="16.5" thickBot="1">
      <c r="A97" s="2"/>
      <c r="B97" s="4" t="s">
        <v>271</v>
      </c>
      <c r="C97" s="20"/>
      <c r="D97" s="2"/>
      <c r="E97" s="2"/>
      <c r="F97" s="2"/>
      <c r="G97" s="2"/>
      <c r="H97" s="2"/>
      <c r="I97" s="2"/>
      <c r="J97" s="2"/>
      <c r="K97" s="2"/>
      <c r="L97" s="5">
        <v>39425</v>
      </c>
      <c r="M97" s="6"/>
      <c r="N97" s="31" t="s">
        <v>373</v>
      </c>
    </row>
    <row r="98" spans="1:14" ht="15">
      <c r="A98" s="2"/>
      <c r="B98" s="2"/>
      <c r="C98" s="2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>
      <c r="A99" s="2"/>
      <c r="B99" s="2"/>
      <c r="C99" s="2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6.5" thickBot="1">
      <c r="A100" s="7" t="s">
        <v>307</v>
      </c>
      <c r="B100" s="8"/>
      <c r="C100" s="26"/>
      <c r="D100" s="8"/>
      <c r="E100" s="8">
        <v>1</v>
      </c>
      <c r="F100" s="8">
        <v>2</v>
      </c>
      <c r="G100" s="8">
        <v>3</v>
      </c>
      <c r="H100" s="8">
        <v>4</v>
      </c>
      <c r="I100" s="9" t="s">
        <v>272</v>
      </c>
      <c r="J100" s="9" t="s">
        <v>273</v>
      </c>
      <c r="K100" s="9"/>
      <c r="L100" s="9"/>
      <c r="M100" s="8"/>
      <c r="N100" s="8"/>
    </row>
    <row r="101" spans="1:14" ht="15">
      <c r="A101" s="10">
        <v>1</v>
      </c>
      <c r="B101" s="11" t="s">
        <v>358</v>
      </c>
      <c r="C101" s="23"/>
      <c r="D101" s="12"/>
      <c r="E101" s="78"/>
      <c r="F101" s="79" t="s">
        <v>494</v>
      </c>
      <c r="G101" s="79" t="s">
        <v>494</v>
      </c>
      <c r="H101" s="80"/>
      <c r="I101" s="81" t="s">
        <v>534</v>
      </c>
      <c r="J101" s="80" t="s">
        <v>374</v>
      </c>
      <c r="K101" s="2"/>
      <c r="L101" s="2"/>
      <c r="M101" s="2"/>
      <c r="N101" s="2"/>
    </row>
    <row r="102" spans="1:14" ht="15">
      <c r="A102" s="13">
        <v>2</v>
      </c>
      <c r="B102" s="14" t="s">
        <v>298</v>
      </c>
      <c r="C102" s="24"/>
      <c r="D102" s="16"/>
      <c r="E102" s="82" t="s">
        <v>496</v>
      </c>
      <c r="F102" s="83"/>
      <c r="G102" s="84" t="s">
        <v>493</v>
      </c>
      <c r="H102" s="85"/>
      <c r="I102" s="82" t="s">
        <v>536</v>
      </c>
      <c r="J102" s="85" t="s">
        <v>375</v>
      </c>
      <c r="K102" s="2"/>
      <c r="L102" s="2"/>
      <c r="M102" s="2"/>
      <c r="N102" s="2"/>
    </row>
    <row r="103" spans="1:14" ht="15">
      <c r="A103" s="13">
        <v>3</v>
      </c>
      <c r="B103" s="14" t="s">
        <v>361</v>
      </c>
      <c r="C103" s="24"/>
      <c r="D103" s="16"/>
      <c r="E103" s="82" t="s">
        <v>496</v>
      </c>
      <c r="F103" s="84" t="s">
        <v>284</v>
      </c>
      <c r="G103" s="83"/>
      <c r="H103" s="85"/>
      <c r="I103" s="82" t="s">
        <v>535</v>
      </c>
      <c r="J103" s="85" t="s">
        <v>376</v>
      </c>
      <c r="K103" s="2"/>
      <c r="L103" s="2"/>
      <c r="M103" s="2"/>
      <c r="N103" s="2"/>
    </row>
    <row r="104" spans="1:14" ht="15.75" thickBot="1">
      <c r="A104" s="17">
        <v>4</v>
      </c>
      <c r="B104" s="18"/>
      <c r="C104" s="25"/>
      <c r="D104" s="19"/>
      <c r="E104" s="86"/>
      <c r="F104" s="87"/>
      <c r="G104" s="87"/>
      <c r="H104" s="88"/>
      <c r="I104" s="86"/>
      <c r="J104" s="89"/>
      <c r="K104" s="2"/>
      <c r="L104" s="2"/>
      <c r="M104" s="2"/>
      <c r="N104" s="2"/>
    </row>
    <row r="105" spans="1:14" ht="15">
      <c r="A105" s="27"/>
      <c r="B105" s="27"/>
      <c r="C105" s="28"/>
      <c r="D105" s="27"/>
      <c r="E105" s="90"/>
      <c r="F105" s="90"/>
      <c r="G105" s="90"/>
      <c r="H105" s="90"/>
      <c r="I105" s="90"/>
      <c r="J105" s="90"/>
      <c r="K105" s="2"/>
      <c r="L105" s="2"/>
      <c r="M105" s="2"/>
      <c r="N105" s="2"/>
    </row>
    <row r="106" spans="1:14" ht="15">
      <c r="A106" s="27"/>
      <c r="B106" s="27"/>
      <c r="C106" s="28"/>
      <c r="D106" s="27"/>
      <c r="E106" s="90"/>
      <c r="F106" s="90"/>
      <c r="G106" s="90"/>
      <c r="H106" s="90"/>
      <c r="I106" s="90"/>
      <c r="J106" s="90"/>
      <c r="K106" s="2"/>
      <c r="L106" s="2"/>
      <c r="M106" s="2"/>
      <c r="N106" s="2"/>
    </row>
    <row r="107" spans="1:14" ht="15">
      <c r="A107" s="27"/>
      <c r="B107" s="27"/>
      <c r="C107" s="28"/>
      <c r="D107" s="27"/>
      <c r="E107" s="90"/>
      <c r="F107" s="90"/>
      <c r="G107" s="90"/>
      <c r="H107" s="90"/>
      <c r="I107" s="90"/>
      <c r="J107" s="90"/>
      <c r="K107" s="2"/>
      <c r="L107" s="2"/>
      <c r="M107" s="2"/>
      <c r="N107" s="2"/>
    </row>
    <row r="108" spans="1:14" ht="15">
      <c r="A108" s="2"/>
      <c r="B108" s="2"/>
      <c r="C108" s="22"/>
      <c r="D108" s="2"/>
      <c r="E108" s="26"/>
      <c r="F108" s="26"/>
      <c r="G108" s="26"/>
      <c r="H108" s="26"/>
      <c r="I108" s="26"/>
      <c r="J108" s="26"/>
      <c r="K108" s="2"/>
      <c r="L108" s="2"/>
      <c r="M108" s="2"/>
      <c r="N108" s="2"/>
    </row>
    <row r="109" spans="1:14" ht="15">
      <c r="A109" s="2"/>
      <c r="B109" s="2"/>
      <c r="C109" s="22"/>
      <c r="D109" s="2"/>
      <c r="E109" s="26" t="s">
        <v>274</v>
      </c>
      <c r="F109" s="26" t="s">
        <v>275</v>
      </c>
      <c r="G109" s="26" t="s">
        <v>276</v>
      </c>
      <c r="H109" s="26" t="s">
        <v>277</v>
      </c>
      <c r="I109" s="26" t="s">
        <v>278</v>
      </c>
      <c r="J109" s="26"/>
      <c r="K109" s="2" t="s">
        <v>279</v>
      </c>
      <c r="L109" s="2"/>
      <c r="M109" s="2"/>
      <c r="N109" s="2"/>
    </row>
    <row r="110" spans="1:14" ht="15.75">
      <c r="A110" s="2"/>
      <c r="B110" s="2"/>
      <c r="C110" s="20" t="s">
        <v>284</v>
      </c>
      <c r="D110" s="2"/>
      <c r="E110" s="84"/>
      <c r="F110" s="84"/>
      <c r="G110" s="84"/>
      <c r="H110" s="84"/>
      <c r="I110" s="84"/>
      <c r="J110" s="26"/>
      <c r="K110" s="2" t="s">
        <v>298</v>
      </c>
      <c r="L110" s="2"/>
      <c r="M110" s="2"/>
      <c r="N110" s="2"/>
    </row>
    <row r="111" spans="1:14" ht="15.75">
      <c r="A111" s="2"/>
      <c r="B111" s="2"/>
      <c r="C111" s="20" t="s">
        <v>281</v>
      </c>
      <c r="D111" s="2"/>
      <c r="E111" s="84"/>
      <c r="F111" s="84"/>
      <c r="G111" s="84"/>
      <c r="H111" s="84"/>
      <c r="I111" s="84"/>
      <c r="J111" s="26"/>
      <c r="K111" s="2"/>
      <c r="L111" s="2"/>
      <c r="M111" s="2"/>
      <c r="N111" s="2"/>
    </row>
    <row r="112" spans="1:14" ht="15.75">
      <c r="A112" s="2"/>
      <c r="B112" s="2"/>
      <c r="C112" s="20" t="s">
        <v>282</v>
      </c>
      <c r="D112" s="2"/>
      <c r="E112" s="84"/>
      <c r="F112" s="84"/>
      <c r="G112" s="84"/>
      <c r="H112" s="84"/>
      <c r="I112" s="84"/>
      <c r="J112" s="26"/>
      <c r="K112" s="2"/>
      <c r="L112" s="2"/>
      <c r="M112" s="2"/>
      <c r="N112" s="2"/>
    </row>
    <row r="113" spans="1:14" ht="15.75">
      <c r="A113" s="2"/>
      <c r="B113" s="2"/>
      <c r="C113" s="20" t="s">
        <v>286</v>
      </c>
      <c r="D113" s="2"/>
      <c r="E113" s="84"/>
      <c r="F113" s="84"/>
      <c r="G113" s="84"/>
      <c r="H113" s="84"/>
      <c r="I113" s="84"/>
      <c r="J113" s="26"/>
      <c r="K113" s="2" t="s">
        <v>358</v>
      </c>
      <c r="L113" s="2"/>
      <c r="M113" s="2"/>
      <c r="N113" s="2"/>
    </row>
    <row r="114" spans="1:14" ht="15.75">
      <c r="A114" s="2"/>
      <c r="B114" s="2"/>
      <c r="C114" s="20" t="s">
        <v>288</v>
      </c>
      <c r="D114" s="2"/>
      <c r="E114" s="84"/>
      <c r="F114" s="84"/>
      <c r="G114" s="84"/>
      <c r="H114" s="84"/>
      <c r="I114" s="84"/>
      <c r="J114" s="26"/>
      <c r="K114" s="2" t="s">
        <v>361</v>
      </c>
      <c r="L114" s="2"/>
      <c r="M114" s="2"/>
      <c r="N114" s="2"/>
    </row>
    <row r="115" spans="1:14" ht="15.75">
      <c r="A115" s="2"/>
      <c r="B115" s="2"/>
      <c r="C115" s="20" t="s">
        <v>289</v>
      </c>
      <c r="D115" s="2"/>
      <c r="E115" s="84"/>
      <c r="F115" s="84"/>
      <c r="G115" s="84"/>
      <c r="H115" s="84"/>
      <c r="I115" s="84"/>
      <c r="J115" s="26"/>
      <c r="K115" s="2"/>
      <c r="L115" s="2"/>
      <c r="M115" s="2"/>
      <c r="N115" s="2"/>
    </row>
    <row r="116" spans="1:14" ht="15">
      <c r="A116" s="2"/>
      <c r="B116" s="2"/>
      <c r="C116" s="2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>
      <c r="A117" s="2"/>
      <c r="B117" s="2"/>
      <c r="C117" s="2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>
      <c r="A118" s="2"/>
      <c r="B118" s="2"/>
      <c r="C118" s="2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>
      <c r="A119" s="2"/>
      <c r="B119" s="2"/>
      <c r="C119" s="2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>
      <c r="A120" s="2"/>
      <c r="B120" s="2"/>
      <c r="C120" s="2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>
      <c r="A121" s="2"/>
      <c r="B121" s="2"/>
      <c r="C121" s="2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.75" thickBot="1">
      <c r="A122" s="2"/>
      <c r="B122" s="2"/>
      <c r="C122" s="22"/>
      <c r="D122" s="2"/>
      <c r="E122" s="2"/>
      <c r="F122" s="2"/>
      <c r="G122" s="2"/>
      <c r="H122" s="2"/>
      <c r="I122" s="2"/>
      <c r="J122" s="2"/>
      <c r="K122" s="21"/>
      <c r="L122" s="21"/>
      <c r="M122" s="21"/>
      <c r="N122" s="2"/>
    </row>
    <row r="123" spans="1:14" ht="15.75">
      <c r="A123" s="2"/>
      <c r="B123" s="2"/>
      <c r="C123" s="22"/>
      <c r="D123" s="2"/>
      <c r="E123" s="2"/>
      <c r="F123" s="2"/>
      <c r="G123" s="2"/>
      <c r="H123" s="2"/>
      <c r="I123" s="2"/>
      <c r="J123" s="2"/>
      <c r="K123" s="4" t="s">
        <v>279</v>
      </c>
      <c r="L123" s="2"/>
      <c r="M123" s="2"/>
      <c r="N123" s="2"/>
    </row>
    <row r="124" spans="1:14" ht="15">
      <c r="A124" s="2"/>
      <c r="B124" s="2"/>
      <c r="C124" s="2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>
      <c r="A125" s="2"/>
      <c r="B125" s="2"/>
      <c r="C125" s="2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3" ht="15.75">
      <c r="A126" s="194" t="s">
        <v>731</v>
      </c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</row>
    <row r="127" spans="3:13" ht="15.75">
      <c r="C127" s="118"/>
      <c r="D127" s="118"/>
      <c r="E127" s="116"/>
      <c r="F127" s="196" t="s">
        <v>732</v>
      </c>
      <c r="G127" s="120"/>
      <c r="H127" s="197"/>
      <c r="I127" s="198"/>
      <c r="J127" s="198"/>
      <c r="K127" s="198"/>
      <c r="L127" s="198"/>
      <c r="M127" s="199"/>
    </row>
    <row r="128" spans="1:13" ht="20.25">
      <c r="A128" s="122" t="s">
        <v>733</v>
      </c>
      <c r="C128" s="118"/>
      <c r="D128" s="118"/>
      <c r="E128" s="116"/>
      <c r="F128" s="196" t="s">
        <v>734</v>
      </c>
      <c r="G128" s="120"/>
      <c r="H128" s="197"/>
      <c r="I128" s="198"/>
      <c r="J128" s="198"/>
      <c r="K128" s="198"/>
      <c r="L128" s="198"/>
      <c r="M128" s="199"/>
    </row>
    <row r="129" spans="1:13" ht="15.75">
      <c r="A129" s="118"/>
      <c r="B129" s="118" t="s">
        <v>735</v>
      </c>
      <c r="C129" s="118"/>
      <c r="D129" s="118"/>
      <c r="E129" s="118"/>
      <c r="F129" s="196" t="s">
        <v>736</v>
      </c>
      <c r="G129" s="200"/>
      <c r="H129" s="197"/>
      <c r="I129" s="197"/>
      <c r="J129" s="197"/>
      <c r="K129" s="197"/>
      <c r="L129" s="197"/>
      <c r="M129" s="201"/>
    </row>
    <row r="130" spans="1:13" ht="15.75">
      <c r="A130" s="118"/>
      <c r="B130" s="118"/>
      <c r="C130" s="118"/>
      <c r="D130" s="118"/>
      <c r="E130" s="118"/>
      <c r="F130" s="196" t="s">
        <v>737</v>
      </c>
      <c r="G130" s="120"/>
      <c r="H130" s="202"/>
      <c r="I130" s="203"/>
      <c r="J130" s="203"/>
      <c r="K130" s="204" t="s">
        <v>738</v>
      </c>
      <c r="L130" s="197"/>
      <c r="M130" s="201"/>
    </row>
    <row r="131" spans="2:13" ht="13.5" thickBot="1">
      <c r="B131" s="124" t="s">
        <v>739</v>
      </c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</row>
    <row r="132" spans="1:13" ht="16.5" thickBot="1">
      <c r="A132" s="205" t="s">
        <v>740</v>
      </c>
      <c r="B132" s="206" t="s">
        <v>359</v>
      </c>
      <c r="C132" s="207"/>
      <c r="D132" s="208"/>
      <c r="E132" s="209" t="s">
        <v>741</v>
      </c>
      <c r="F132" s="210" t="s">
        <v>362</v>
      </c>
      <c r="G132" s="211"/>
      <c r="H132" s="211"/>
      <c r="I132" s="211"/>
      <c r="J132" s="211"/>
      <c r="K132" s="211"/>
      <c r="L132" s="211"/>
      <c r="M132" s="212"/>
    </row>
    <row r="133" spans="1:13" ht="13.5" thickBot="1">
      <c r="A133" s="213" t="s">
        <v>690</v>
      </c>
      <c r="B133" s="214" t="s">
        <v>233</v>
      </c>
      <c r="C133" s="215"/>
      <c r="D133" s="180"/>
      <c r="E133" s="216" t="s">
        <v>691</v>
      </c>
      <c r="F133" s="217" t="s">
        <v>236</v>
      </c>
      <c r="G133" s="198"/>
      <c r="H133" s="198"/>
      <c r="I133" s="198"/>
      <c r="J133" s="198"/>
      <c r="K133" s="198"/>
      <c r="L133" s="198"/>
      <c r="M133" s="199"/>
    </row>
    <row r="134" spans="1:13" ht="13.5" thickBot="1">
      <c r="A134" s="218" t="s">
        <v>0</v>
      </c>
      <c r="B134" s="214" t="s">
        <v>227</v>
      </c>
      <c r="C134" s="215"/>
      <c r="D134" s="180"/>
      <c r="E134" s="216" t="s">
        <v>692</v>
      </c>
      <c r="F134" s="217" t="s">
        <v>357</v>
      </c>
      <c r="G134" s="198"/>
      <c r="H134" s="198"/>
      <c r="I134" s="198"/>
      <c r="J134" s="198"/>
      <c r="K134" s="198"/>
      <c r="L134" s="198"/>
      <c r="M134" s="199"/>
    </row>
    <row r="135" spans="1:13" ht="13.5" thickBot="1">
      <c r="A135" s="219" t="s">
        <v>742</v>
      </c>
      <c r="B135" s="220"/>
      <c r="C135" s="221"/>
      <c r="D135" s="136"/>
      <c r="E135" s="222" t="s">
        <v>742</v>
      </c>
      <c r="F135" s="223"/>
      <c r="G135" s="224"/>
      <c r="H135" s="224"/>
      <c r="I135" s="224"/>
      <c r="J135" s="224"/>
      <c r="K135" s="224"/>
      <c r="L135" s="224"/>
      <c r="M135" s="224"/>
    </row>
    <row r="136" spans="1:13" ht="13.5" thickBot="1">
      <c r="A136" s="213"/>
      <c r="B136" s="214" t="s">
        <v>233</v>
      </c>
      <c r="C136" s="215"/>
      <c r="D136" s="180"/>
      <c r="E136" s="216"/>
      <c r="F136" s="225" t="s">
        <v>236</v>
      </c>
      <c r="G136" s="198"/>
      <c r="H136" s="198"/>
      <c r="I136" s="198"/>
      <c r="J136" s="198"/>
      <c r="K136" s="198"/>
      <c r="L136" s="198"/>
      <c r="M136" s="199"/>
    </row>
    <row r="137" spans="1:13" ht="13.5" thickBot="1">
      <c r="A137" s="226"/>
      <c r="B137" s="214" t="s">
        <v>227</v>
      </c>
      <c r="C137" s="215"/>
      <c r="D137" s="180"/>
      <c r="E137" s="216"/>
      <c r="F137" s="225" t="s">
        <v>357</v>
      </c>
      <c r="G137" s="198"/>
      <c r="H137" s="198"/>
      <c r="I137" s="198"/>
      <c r="J137" s="198"/>
      <c r="K137" s="198"/>
      <c r="L137" s="198"/>
      <c r="M137" s="199"/>
    </row>
    <row r="138" spans="1:13" ht="15.75">
      <c r="A138" s="118"/>
      <c r="B138" s="118"/>
      <c r="C138" s="118"/>
      <c r="D138" s="118"/>
      <c r="E138" s="124" t="s">
        <v>743</v>
      </c>
      <c r="F138" s="124"/>
      <c r="G138" s="124"/>
      <c r="H138" s="124"/>
      <c r="I138" s="118"/>
      <c r="J138" s="118"/>
      <c r="K138" s="118"/>
      <c r="L138" s="143"/>
      <c r="M138" s="116"/>
    </row>
    <row r="139" spans="1:13" ht="15.75">
      <c r="A139" s="227" t="s">
        <v>744</v>
      </c>
      <c r="B139" s="118"/>
      <c r="C139" s="118"/>
      <c r="D139" s="118"/>
      <c r="E139" s="228" t="s">
        <v>745</v>
      </c>
      <c r="F139" s="228" t="s">
        <v>275</v>
      </c>
      <c r="G139" s="228" t="s">
        <v>276</v>
      </c>
      <c r="H139" s="228" t="s">
        <v>277</v>
      </c>
      <c r="I139" s="228" t="s">
        <v>278</v>
      </c>
      <c r="J139" s="229" t="s">
        <v>746</v>
      </c>
      <c r="K139" s="230"/>
      <c r="L139" s="145" t="s">
        <v>702</v>
      </c>
      <c r="M139" s="231" t="s">
        <v>703</v>
      </c>
    </row>
    <row r="140" spans="1:13" ht="15.75">
      <c r="A140" s="232" t="s">
        <v>704</v>
      </c>
      <c r="B140" s="233" t="str">
        <f>IF(+B133&gt;"",B133&amp;" - "&amp;F133,"")</f>
        <v>Esther Goldberg - Paju Eriksson</v>
      </c>
      <c r="C140" s="234"/>
      <c r="D140" s="235"/>
      <c r="E140" s="236">
        <v>5</v>
      </c>
      <c r="F140" s="236">
        <v>7</v>
      </c>
      <c r="G140" s="236">
        <v>4</v>
      </c>
      <c r="H140" s="236"/>
      <c r="I140" s="236"/>
      <c r="J140" s="237">
        <f>COUNTIF(E140:I140,"&gt;0")</f>
        <v>3</v>
      </c>
      <c r="K140" s="238">
        <f>COUNTIF(E140:I140,"&lt;0")</f>
        <v>0</v>
      </c>
      <c r="L140" s="239">
        <f aca="true" t="shared" si="1" ref="L140:M144">IF(J140=3,1,"")</f>
        <v>1</v>
      </c>
      <c r="M140" s="239">
        <f t="shared" si="1"/>
      </c>
    </row>
    <row r="141" spans="1:13" ht="15.75">
      <c r="A141" s="232" t="s">
        <v>705</v>
      </c>
      <c r="B141" s="233" t="str">
        <f>IF(B134&gt;"",B134&amp;" - "&amp;F134,"")</f>
        <v>Pinja Eriksson - Sofia Engman</v>
      </c>
      <c r="C141" s="240"/>
      <c r="D141" s="235"/>
      <c r="E141" s="241">
        <v>6</v>
      </c>
      <c r="F141" s="236">
        <v>7</v>
      </c>
      <c r="G141" s="236">
        <v>6</v>
      </c>
      <c r="H141" s="236"/>
      <c r="I141" s="236"/>
      <c r="J141" s="237">
        <f>COUNTIF(E141:I141,"&gt;0")</f>
        <v>3</v>
      </c>
      <c r="K141" s="238">
        <f>COUNTIF(E141:I141,"&lt;0")</f>
        <v>0</v>
      </c>
      <c r="L141" s="239">
        <f t="shared" si="1"/>
        <v>1</v>
      </c>
      <c r="M141" s="239">
        <f t="shared" si="1"/>
      </c>
    </row>
    <row r="142" spans="1:13" ht="15.75">
      <c r="A142" s="242" t="s">
        <v>747</v>
      </c>
      <c r="B142" s="243" t="str">
        <f>IF(B136&gt;"",B136&amp;" / "&amp;B137,"")</f>
        <v>Esther Goldberg / Pinja Eriksson</v>
      </c>
      <c r="C142" s="244" t="str">
        <f>IF(F136&gt;"",F136&amp;" / "&amp;F137,"")</f>
        <v>Paju Eriksson / Sofia Engman</v>
      </c>
      <c r="D142" s="245"/>
      <c r="E142" s="246">
        <v>3</v>
      </c>
      <c r="F142" s="247">
        <v>1</v>
      </c>
      <c r="G142" s="248">
        <v>8</v>
      </c>
      <c r="H142" s="248"/>
      <c r="I142" s="248"/>
      <c r="J142" s="237">
        <f>COUNTIF(E142:I142,"&gt;0")</f>
        <v>3</v>
      </c>
      <c r="K142" s="238">
        <f>COUNTIF(E142:I142,"&lt;0")</f>
        <v>0</v>
      </c>
      <c r="L142" s="239">
        <f t="shared" si="1"/>
        <v>1</v>
      </c>
      <c r="M142" s="239">
        <f t="shared" si="1"/>
      </c>
    </row>
    <row r="143" spans="1:13" ht="15.75">
      <c r="A143" s="232" t="s">
        <v>713</v>
      </c>
      <c r="B143" s="233" t="str">
        <f>IF(+B133&gt;"",B133&amp;" - "&amp;F134,"")</f>
        <v>Esther Goldberg - Sofia Engman</v>
      </c>
      <c r="C143" s="240"/>
      <c r="D143" s="235"/>
      <c r="E143" s="249"/>
      <c r="F143" s="236"/>
      <c r="G143" s="236"/>
      <c r="H143" s="236"/>
      <c r="I143" s="236"/>
      <c r="J143" s="237">
        <f>COUNTIF(E143:I143,"&gt;0")</f>
        <v>0</v>
      </c>
      <c r="K143" s="238">
        <f>COUNTIF(E143:I143,"&lt;0")</f>
        <v>0</v>
      </c>
      <c r="L143" s="239">
        <f t="shared" si="1"/>
      </c>
      <c r="M143" s="239">
        <f t="shared" si="1"/>
      </c>
    </row>
    <row r="144" spans="1:13" ht="16.5" thickBot="1">
      <c r="A144" s="232" t="s">
        <v>707</v>
      </c>
      <c r="B144" s="233" t="str">
        <f>IF(+B134&gt;"",B134&amp;" - "&amp;F133,"")</f>
        <v>Pinja Eriksson - Paju Eriksson</v>
      </c>
      <c r="C144" s="240"/>
      <c r="D144" s="235"/>
      <c r="E144" s="250"/>
      <c r="F144" s="250"/>
      <c r="G144" s="250"/>
      <c r="H144" s="250"/>
      <c r="I144" s="250"/>
      <c r="J144" s="237">
        <f>COUNTIF(E144:I144,"&gt;0")</f>
        <v>0</v>
      </c>
      <c r="K144" s="238">
        <f>COUNTIF(E144:I144,"&lt;0")</f>
        <v>0</v>
      </c>
      <c r="L144" s="239">
        <f t="shared" si="1"/>
      </c>
      <c r="M144" s="239">
        <f t="shared" si="1"/>
      </c>
    </row>
    <row r="145" spans="1:13" ht="21" thickBot="1">
      <c r="A145" s="118"/>
      <c r="B145" s="118"/>
      <c r="C145" s="118"/>
      <c r="D145" s="118"/>
      <c r="E145" s="118"/>
      <c r="F145" s="118"/>
      <c r="G145" s="118"/>
      <c r="H145" s="251" t="s">
        <v>748</v>
      </c>
      <c r="I145" s="252"/>
      <c r="J145" s="237">
        <f>SUM(J140:J144)</f>
        <v>9</v>
      </c>
      <c r="K145" s="253">
        <f>SUM(K140:K144)</f>
        <v>0</v>
      </c>
      <c r="L145" s="254">
        <f>IF(SUM(L140:L144)&gt;=3,3,SUM(L140:L144))</f>
        <v>3</v>
      </c>
      <c r="M145" s="255">
        <f>IF(SUM(M140:M144)&gt;=3,3,SUM(M140:M144))</f>
        <v>0</v>
      </c>
    </row>
    <row r="146" spans="1:13" ht="15.75">
      <c r="A146" s="227" t="s">
        <v>749</v>
      </c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</row>
    <row r="147" spans="1:13" ht="12.75">
      <c r="A147" s="118" t="s">
        <v>716</v>
      </c>
      <c r="B147" s="118"/>
      <c r="C147" s="118" t="s">
        <v>717</v>
      </c>
      <c r="E147" s="118"/>
      <c r="F147" s="118" t="s">
        <v>279</v>
      </c>
      <c r="H147" s="118"/>
      <c r="I147" t="s">
        <v>750</v>
      </c>
      <c r="K147" s="118"/>
      <c r="L147" s="118"/>
      <c r="M147" s="118"/>
    </row>
    <row r="148" spans="1:13" ht="18.75" thickBot="1">
      <c r="A148" s="118"/>
      <c r="B148" s="118"/>
      <c r="C148" s="118"/>
      <c r="D148" s="118"/>
      <c r="E148" s="118"/>
      <c r="F148" s="118"/>
      <c r="G148" s="118"/>
      <c r="H148" s="118"/>
      <c r="I148" s="256" t="str">
        <f>IF(L145=3,B132,IF(M145=3,F132,""))</f>
        <v>MBF 2</v>
      </c>
      <c r="J148" s="257"/>
      <c r="K148" s="257"/>
      <c r="L148" s="257"/>
      <c r="M148" s="258"/>
    </row>
    <row r="149" spans="1:13" ht="18">
      <c r="A149" s="259"/>
      <c r="B149" s="259"/>
      <c r="C149" s="259"/>
      <c r="D149" s="259"/>
      <c r="E149" s="259"/>
      <c r="F149" s="259"/>
      <c r="G149" s="259"/>
      <c r="H149" s="259"/>
      <c r="I149" s="260"/>
      <c r="J149" s="260"/>
      <c r="K149" s="260"/>
      <c r="L149" s="260"/>
      <c r="M149" s="261"/>
    </row>
    <row r="150" spans="1:13" ht="12.75">
      <c r="A150" s="262"/>
      <c r="B150" s="263"/>
      <c r="C150" s="263"/>
      <c r="D150" s="264"/>
      <c r="E150" s="264"/>
      <c r="F150" s="264"/>
      <c r="G150" s="264"/>
      <c r="H150" s="264"/>
      <c r="I150" s="264"/>
      <c r="J150" s="264"/>
      <c r="K150" s="264"/>
      <c r="L150" s="264"/>
      <c r="M150" s="264"/>
    </row>
    <row r="151" ht="12.75">
      <c r="A151" s="265" t="s">
        <v>751</v>
      </c>
    </row>
    <row r="156" spans="1:13" ht="15.75">
      <c r="A156" s="194" t="s">
        <v>731</v>
      </c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</row>
    <row r="157" spans="3:13" ht="15.75">
      <c r="C157" s="118"/>
      <c r="D157" s="118"/>
      <c r="E157" s="116"/>
      <c r="F157" s="196" t="s">
        <v>732</v>
      </c>
      <c r="G157" s="120"/>
      <c r="H157" s="197"/>
      <c r="I157" s="198"/>
      <c r="J157" s="198"/>
      <c r="K157" s="198"/>
      <c r="L157" s="198"/>
      <c r="M157" s="199"/>
    </row>
    <row r="158" spans="1:13" ht="20.25">
      <c r="A158" s="122" t="s">
        <v>733</v>
      </c>
      <c r="C158" s="118"/>
      <c r="D158" s="118"/>
      <c r="E158" s="116"/>
      <c r="F158" s="196" t="s">
        <v>734</v>
      </c>
      <c r="G158" s="120"/>
      <c r="H158" s="197"/>
      <c r="I158" s="198"/>
      <c r="J158" s="198"/>
      <c r="K158" s="198"/>
      <c r="L158" s="198"/>
      <c r="M158" s="199"/>
    </row>
    <row r="159" spans="1:13" ht="15.75">
      <c r="A159" s="118"/>
      <c r="B159" s="118" t="s">
        <v>735</v>
      </c>
      <c r="C159" s="118"/>
      <c r="D159" s="118"/>
      <c r="E159" s="118"/>
      <c r="F159" s="196" t="s">
        <v>736</v>
      </c>
      <c r="G159" s="200"/>
      <c r="H159" s="197"/>
      <c r="I159" s="197"/>
      <c r="J159" s="197"/>
      <c r="K159" s="197"/>
      <c r="L159" s="197"/>
      <c r="M159" s="201"/>
    </row>
    <row r="160" spans="1:13" ht="15.75">
      <c r="A160" s="118"/>
      <c r="B160" s="118"/>
      <c r="C160" s="118"/>
      <c r="D160" s="118"/>
      <c r="E160" s="118"/>
      <c r="F160" s="196" t="s">
        <v>737</v>
      </c>
      <c r="G160" s="120"/>
      <c r="H160" s="202"/>
      <c r="I160" s="203"/>
      <c r="J160" s="203"/>
      <c r="K160" s="204" t="s">
        <v>738</v>
      </c>
      <c r="L160" s="197"/>
      <c r="M160" s="201"/>
    </row>
    <row r="161" spans="2:13" ht="13.5" thickBot="1">
      <c r="B161" s="124" t="s">
        <v>739</v>
      </c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</row>
    <row r="162" spans="1:13" ht="16.5" thickBot="1">
      <c r="A162" s="205" t="s">
        <v>740</v>
      </c>
      <c r="B162" s="206" t="s">
        <v>362</v>
      </c>
      <c r="C162" s="207"/>
      <c r="D162" s="208"/>
      <c r="E162" s="209" t="s">
        <v>741</v>
      </c>
      <c r="F162" s="210" t="s">
        <v>292</v>
      </c>
      <c r="G162" s="211"/>
      <c r="H162" s="211"/>
      <c r="I162" s="211"/>
      <c r="J162" s="211"/>
      <c r="K162" s="211"/>
      <c r="L162" s="211"/>
      <c r="M162" s="212"/>
    </row>
    <row r="163" spans="1:13" ht="13.5" thickBot="1">
      <c r="A163" s="213" t="s">
        <v>690</v>
      </c>
      <c r="B163" s="214" t="s">
        <v>236</v>
      </c>
      <c r="C163" s="215"/>
      <c r="D163" s="180"/>
      <c r="E163" s="216" t="s">
        <v>691</v>
      </c>
      <c r="F163" s="217" t="s">
        <v>130</v>
      </c>
      <c r="G163" s="198"/>
      <c r="H163" s="198"/>
      <c r="I163" s="198"/>
      <c r="J163" s="198"/>
      <c r="K163" s="198"/>
      <c r="L163" s="198"/>
      <c r="M163" s="199"/>
    </row>
    <row r="164" spans="1:13" ht="13.5" thickBot="1">
      <c r="A164" s="218" t="s">
        <v>0</v>
      </c>
      <c r="B164" s="214" t="s">
        <v>357</v>
      </c>
      <c r="C164" s="215"/>
      <c r="D164" s="180"/>
      <c r="E164" s="216" t="s">
        <v>692</v>
      </c>
      <c r="F164" s="217" t="s">
        <v>133</v>
      </c>
      <c r="G164" s="198"/>
      <c r="H164" s="198"/>
      <c r="I164" s="198"/>
      <c r="J164" s="198"/>
      <c r="K164" s="198"/>
      <c r="L164" s="198"/>
      <c r="M164" s="199"/>
    </row>
    <row r="165" spans="1:13" ht="13.5" thickBot="1">
      <c r="A165" s="219" t="s">
        <v>742</v>
      </c>
      <c r="B165" s="220"/>
      <c r="C165" s="221"/>
      <c r="D165" s="136"/>
      <c r="E165" s="222" t="s">
        <v>742</v>
      </c>
      <c r="F165" s="223"/>
      <c r="G165" s="224"/>
      <c r="H165" s="224"/>
      <c r="I165" s="224"/>
      <c r="J165" s="224"/>
      <c r="K165" s="224"/>
      <c r="L165" s="224"/>
      <c r="M165" s="224"/>
    </row>
    <row r="166" spans="1:13" ht="13.5" thickBot="1">
      <c r="A166" s="213"/>
      <c r="B166" s="214" t="s">
        <v>236</v>
      </c>
      <c r="C166" s="215"/>
      <c r="D166" s="180"/>
      <c r="E166" s="216"/>
      <c r="F166" s="225" t="s">
        <v>130</v>
      </c>
      <c r="G166" s="198"/>
      <c r="H166" s="198"/>
      <c r="I166" s="198"/>
      <c r="J166" s="198"/>
      <c r="K166" s="198"/>
      <c r="L166" s="198"/>
      <c r="M166" s="199"/>
    </row>
    <row r="167" spans="1:13" ht="13.5" thickBot="1">
      <c r="A167" s="226"/>
      <c r="B167" s="214" t="s">
        <v>357</v>
      </c>
      <c r="C167" s="215"/>
      <c r="D167" s="180"/>
      <c r="E167" s="216"/>
      <c r="F167" s="225" t="s">
        <v>133</v>
      </c>
      <c r="G167" s="198"/>
      <c r="H167" s="198"/>
      <c r="I167" s="198"/>
      <c r="J167" s="198"/>
      <c r="K167" s="198"/>
      <c r="L167" s="198"/>
      <c r="M167" s="199"/>
    </row>
    <row r="168" spans="1:13" ht="15.75">
      <c r="A168" s="118"/>
      <c r="B168" s="118"/>
      <c r="C168" s="118"/>
      <c r="D168" s="118"/>
      <c r="E168" s="124" t="s">
        <v>743</v>
      </c>
      <c r="F168" s="124"/>
      <c r="G168" s="124"/>
      <c r="H168" s="124"/>
      <c r="I168" s="118"/>
      <c r="J168" s="118"/>
      <c r="K168" s="118"/>
      <c r="L168" s="143"/>
      <c r="M168" s="116"/>
    </row>
    <row r="169" spans="1:13" ht="15.75">
      <c r="A169" s="227" t="s">
        <v>744</v>
      </c>
      <c r="B169" s="118"/>
      <c r="C169" s="118"/>
      <c r="D169" s="118"/>
      <c r="E169" s="228" t="s">
        <v>745</v>
      </c>
      <c r="F169" s="228" t="s">
        <v>275</v>
      </c>
      <c r="G169" s="228" t="s">
        <v>276</v>
      </c>
      <c r="H169" s="228" t="s">
        <v>277</v>
      </c>
      <c r="I169" s="228" t="s">
        <v>278</v>
      </c>
      <c r="J169" s="229" t="s">
        <v>746</v>
      </c>
      <c r="K169" s="230"/>
      <c r="L169" s="145" t="s">
        <v>702</v>
      </c>
      <c r="M169" s="231" t="s">
        <v>703</v>
      </c>
    </row>
    <row r="170" spans="1:13" ht="15.75">
      <c r="A170" s="232" t="s">
        <v>704</v>
      </c>
      <c r="B170" s="233" t="str">
        <f>IF(+B163&gt;"",B163&amp;" - "&amp;F163,"")</f>
        <v>Paju Eriksson - Jannika Oksanen</v>
      </c>
      <c r="C170" s="234"/>
      <c r="D170" s="235"/>
      <c r="E170" s="236">
        <v>-4</v>
      </c>
      <c r="F170" s="236">
        <v>-5</v>
      </c>
      <c r="G170" s="236">
        <v>-2</v>
      </c>
      <c r="H170" s="236"/>
      <c r="I170" s="236"/>
      <c r="J170" s="237">
        <f>COUNTIF(E170:I170,"&gt;0")</f>
        <v>0</v>
      </c>
      <c r="K170" s="238">
        <f>COUNTIF(E170:I170,"&lt;0")</f>
        <v>3</v>
      </c>
      <c r="L170" s="239">
        <f aca="true" t="shared" si="2" ref="L170:M174">IF(J170=3,1,"")</f>
      </c>
      <c r="M170" s="239">
        <f t="shared" si="2"/>
        <v>1</v>
      </c>
    </row>
    <row r="171" spans="1:13" ht="15.75">
      <c r="A171" s="232" t="s">
        <v>705</v>
      </c>
      <c r="B171" s="233" t="str">
        <f>IF(B164&gt;"",B164&amp;" - "&amp;F164,"")</f>
        <v>Sofia Engman - Hanna Nyberg</v>
      </c>
      <c r="C171" s="240"/>
      <c r="D171" s="235"/>
      <c r="E171" s="241">
        <v>-2</v>
      </c>
      <c r="F171" s="236">
        <v>-3</v>
      </c>
      <c r="G171" s="236">
        <v>-4</v>
      </c>
      <c r="H171" s="236"/>
      <c r="I171" s="236"/>
      <c r="J171" s="237">
        <f>COUNTIF(E171:I171,"&gt;0")</f>
        <v>0</v>
      </c>
      <c r="K171" s="238">
        <f>COUNTIF(E171:I171,"&lt;0")</f>
        <v>3</v>
      </c>
      <c r="L171" s="239">
        <f t="shared" si="2"/>
      </c>
      <c r="M171" s="239">
        <f t="shared" si="2"/>
        <v>1</v>
      </c>
    </row>
    <row r="172" spans="1:13" ht="15.75">
      <c r="A172" s="242" t="s">
        <v>747</v>
      </c>
      <c r="B172" s="243" t="str">
        <f>IF(B166&gt;"",B166&amp;" / "&amp;B167,"")</f>
        <v>Paju Eriksson / Sofia Engman</v>
      </c>
      <c r="C172" s="244" t="str">
        <f>IF(F166&gt;"",F166&amp;" / "&amp;F167,"")</f>
        <v>Jannika Oksanen / Hanna Nyberg</v>
      </c>
      <c r="D172" s="245"/>
      <c r="E172" s="246">
        <v>-5</v>
      </c>
      <c r="F172" s="247">
        <v>-6</v>
      </c>
      <c r="G172" s="248">
        <v>-4</v>
      </c>
      <c r="H172" s="248"/>
      <c r="I172" s="248"/>
      <c r="J172" s="237">
        <f>COUNTIF(E172:I172,"&gt;0")</f>
        <v>0</v>
      </c>
      <c r="K172" s="238">
        <f>COUNTIF(E172:I172,"&lt;0")</f>
        <v>3</v>
      </c>
      <c r="L172" s="239">
        <f t="shared" si="2"/>
      </c>
      <c r="M172" s="239">
        <f t="shared" si="2"/>
        <v>1</v>
      </c>
    </row>
    <row r="173" spans="1:13" ht="15.75">
      <c r="A173" s="232" t="s">
        <v>713</v>
      </c>
      <c r="B173" s="233" t="str">
        <f>IF(+B163&gt;"",B163&amp;" - "&amp;F164,"")</f>
        <v>Paju Eriksson - Hanna Nyberg</v>
      </c>
      <c r="C173" s="240"/>
      <c r="D173" s="235"/>
      <c r="E173" s="249"/>
      <c r="F173" s="236"/>
      <c r="G173" s="236"/>
      <c r="H173" s="236"/>
      <c r="I173" s="236"/>
      <c r="J173" s="237">
        <f>COUNTIF(E173:I173,"&gt;0")</f>
        <v>0</v>
      </c>
      <c r="K173" s="238">
        <f>COUNTIF(E173:I173,"&lt;0")</f>
        <v>0</v>
      </c>
      <c r="L173" s="239">
        <f t="shared" si="2"/>
      </c>
      <c r="M173" s="239">
        <f t="shared" si="2"/>
      </c>
    </row>
    <row r="174" spans="1:13" ht="16.5" thickBot="1">
      <c r="A174" s="232" t="s">
        <v>707</v>
      </c>
      <c r="B174" s="233" t="str">
        <f>IF(+B164&gt;"",B164&amp;" - "&amp;F163,"")</f>
        <v>Sofia Engman - Jannika Oksanen</v>
      </c>
      <c r="C174" s="240"/>
      <c r="D174" s="235"/>
      <c r="E174" s="250"/>
      <c r="F174" s="250"/>
      <c r="G174" s="250"/>
      <c r="H174" s="250"/>
      <c r="I174" s="250"/>
      <c r="J174" s="237">
        <f>COUNTIF(E174:I174,"&gt;0")</f>
        <v>0</v>
      </c>
      <c r="K174" s="238">
        <f>COUNTIF(E174:I174,"&lt;0")</f>
        <v>0</v>
      </c>
      <c r="L174" s="239">
        <f t="shared" si="2"/>
      </c>
      <c r="M174" s="239">
        <f t="shared" si="2"/>
      </c>
    </row>
    <row r="175" spans="1:13" ht="21" thickBot="1">
      <c r="A175" s="118"/>
      <c r="B175" s="118"/>
      <c r="C175" s="118"/>
      <c r="D175" s="118"/>
      <c r="E175" s="118"/>
      <c r="F175" s="118"/>
      <c r="G175" s="118"/>
      <c r="H175" s="251" t="s">
        <v>748</v>
      </c>
      <c r="I175" s="252"/>
      <c r="J175" s="237">
        <f>SUM(J170:J174)</f>
        <v>0</v>
      </c>
      <c r="K175" s="253">
        <f>SUM(K170:K174)</f>
        <v>9</v>
      </c>
      <c r="L175" s="254">
        <f>IF(SUM(L170:L174)&gt;=3,3,SUM(L170:L174))</f>
        <v>0</v>
      </c>
      <c r="M175" s="255">
        <f>IF(SUM(M170:M174)&gt;=3,3,SUM(M170:M174))</f>
        <v>3</v>
      </c>
    </row>
    <row r="176" spans="1:13" ht="15.75">
      <c r="A176" s="227" t="s">
        <v>749</v>
      </c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</row>
    <row r="177" spans="1:13" ht="12.75">
      <c r="A177" s="118" t="s">
        <v>716</v>
      </c>
      <c r="B177" s="118"/>
      <c r="C177" s="118" t="s">
        <v>717</v>
      </c>
      <c r="E177" s="118"/>
      <c r="F177" s="118" t="s">
        <v>279</v>
      </c>
      <c r="H177" s="118"/>
      <c r="I177" t="s">
        <v>750</v>
      </c>
      <c r="K177" s="118"/>
      <c r="L177" s="118"/>
      <c r="M177" s="118"/>
    </row>
    <row r="178" spans="1:13" ht="18.75" thickBot="1">
      <c r="A178" s="118"/>
      <c r="B178" s="118"/>
      <c r="C178" s="118"/>
      <c r="D178" s="118"/>
      <c r="E178" s="118"/>
      <c r="F178" s="118"/>
      <c r="G178" s="118"/>
      <c r="H178" s="118"/>
      <c r="I178" s="256" t="str">
        <f>IF(L175=3,B162,IF(M175=3,F162,""))</f>
        <v>Tip-70</v>
      </c>
      <c r="J178" s="257"/>
      <c r="K178" s="257"/>
      <c r="L178" s="257"/>
      <c r="M178" s="258"/>
    </row>
    <row r="179" spans="1:13" ht="18">
      <c r="A179" s="259"/>
      <c r="B179" s="259"/>
      <c r="C179" s="259"/>
      <c r="D179" s="259"/>
      <c r="E179" s="259"/>
      <c r="F179" s="259"/>
      <c r="G179" s="259"/>
      <c r="H179" s="259"/>
      <c r="I179" s="260"/>
      <c r="J179" s="260"/>
      <c r="K179" s="260"/>
      <c r="L179" s="260"/>
      <c r="M179" s="261"/>
    </row>
    <row r="180" spans="1:13" ht="12.75">
      <c r="A180" s="262"/>
      <c r="B180" s="263"/>
      <c r="C180" s="263"/>
      <c r="D180" s="264"/>
      <c r="E180" s="264"/>
      <c r="F180" s="264"/>
      <c r="G180" s="264"/>
      <c r="H180" s="264"/>
      <c r="I180" s="264"/>
      <c r="J180" s="264"/>
      <c r="K180" s="264"/>
      <c r="L180" s="264"/>
      <c r="M180" s="264"/>
    </row>
    <row r="181" ht="12.75">
      <c r="A181" s="265" t="s">
        <v>751</v>
      </c>
    </row>
    <row r="186" spans="1:13" ht="15.75">
      <c r="A186" s="194" t="s">
        <v>731</v>
      </c>
      <c r="B186" s="195"/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</row>
    <row r="187" spans="3:13" ht="15.75">
      <c r="C187" s="118"/>
      <c r="D187" s="118"/>
      <c r="E187" s="116"/>
      <c r="F187" s="196" t="s">
        <v>732</v>
      </c>
      <c r="G187" s="120"/>
      <c r="H187" s="197"/>
      <c r="I187" s="198"/>
      <c r="J187" s="198"/>
      <c r="K187" s="198"/>
      <c r="L187" s="198"/>
      <c r="M187" s="199"/>
    </row>
    <row r="188" spans="1:13" ht="20.25">
      <c r="A188" s="122" t="s">
        <v>733</v>
      </c>
      <c r="C188" s="118"/>
      <c r="D188" s="118"/>
      <c r="E188" s="116"/>
      <c r="F188" s="196" t="s">
        <v>734</v>
      </c>
      <c r="G188" s="120"/>
      <c r="H188" s="197"/>
      <c r="I188" s="198"/>
      <c r="J188" s="198"/>
      <c r="K188" s="198"/>
      <c r="L188" s="198"/>
      <c r="M188" s="199"/>
    </row>
    <row r="189" spans="1:13" ht="15.75">
      <c r="A189" s="118"/>
      <c r="B189" s="118" t="s">
        <v>735</v>
      </c>
      <c r="C189" s="118"/>
      <c r="D189" s="118"/>
      <c r="E189" s="118"/>
      <c r="F189" s="196" t="s">
        <v>736</v>
      </c>
      <c r="G189" s="200"/>
      <c r="H189" s="197"/>
      <c r="I189" s="197"/>
      <c r="J189" s="197"/>
      <c r="K189" s="197"/>
      <c r="L189" s="197"/>
      <c r="M189" s="201"/>
    </row>
    <row r="190" spans="1:13" ht="15.75">
      <c r="A190" s="118"/>
      <c r="B190" s="118"/>
      <c r="C190" s="118"/>
      <c r="D190" s="118"/>
      <c r="E190" s="118"/>
      <c r="F190" s="196" t="s">
        <v>737</v>
      </c>
      <c r="G190" s="120"/>
      <c r="H190" s="202"/>
      <c r="I190" s="203"/>
      <c r="J190" s="203"/>
      <c r="K190" s="204" t="s">
        <v>738</v>
      </c>
      <c r="L190" s="197"/>
      <c r="M190" s="201"/>
    </row>
    <row r="191" spans="2:13" ht="13.5" thickBot="1">
      <c r="B191" s="124" t="s">
        <v>739</v>
      </c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</row>
    <row r="192" spans="1:13" ht="16.5" thickBot="1">
      <c r="A192" s="205" t="s">
        <v>740</v>
      </c>
      <c r="B192" s="206" t="s">
        <v>359</v>
      </c>
      <c r="C192" s="207"/>
      <c r="D192" s="208"/>
      <c r="E192" s="209" t="s">
        <v>741</v>
      </c>
      <c r="F192" s="210" t="s">
        <v>292</v>
      </c>
      <c r="G192" s="211"/>
      <c r="H192" s="211"/>
      <c r="I192" s="211"/>
      <c r="J192" s="211"/>
      <c r="K192" s="211"/>
      <c r="L192" s="211"/>
      <c r="M192" s="212"/>
    </row>
    <row r="193" spans="1:13" ht="13.5" thickBot="1">
      <c r="A193" s="213" t="s">
        <v>690</v>
      </c>
      <c r="B193" s="214" t="s">
        <v>227</v>
      </c>
      <c r="C193" s="215"/>
      <c r="D193" s="180"/>
      <c r="E193" s="216" t="s">
        <v>691</v>
      </c>
      <c r="F193" s="217" t="s">
        <v>130</v>
      </c>
      <c r="G193" s="198"/>
      <c r="H193" s="198"/>
      <c r="I193" s="198"/>
      <c r="J193" s="198"/>
      <c r="K193" s="198"/>
      <c r="L193" s="198"/>
      <c r="M193" s="199"/>
    </row>
    <row r="194" spans="1:13" ht="13.5" thickBot="1">
      <c r="A194" s="218" t="s">
        <v>0</v>
      </c>
      <c r="B194" s="214" t="s">
        <v>233</v>
      </c>
      <c r="C194" s="215"/>
      <c r="D194" s="180"/>
      <c r="E194" s="216" t="s">
        <v>692</v>
      </c>
      <c r="F194" s="217" t="s">
        <v>133</v>
      </c>
      <c r="G194" s="198"/>
      <c r="H194" s="198"/>
      <c r="I194" s="198"/>
      <c r="J194" s="198"/>
      <c r="K194" s="198"/>
      <c r="L194" s="198"/>
      <c r="M194" s="199"/>
    </row>
    <row r="195" spans="1:13" ht="13.5" thickBot="1">
      <c r="A195" s="219" t="s">
        <v>742</v>
      </c>
      <c r="B195" s="220"/>
      <c r="C195" s="221"/>
      <c r="D195" s="136"/>
      <c r="E195" s="222" t="s">
        <v>742</v>
      </c>
      <c r="F195" s="223"/>
      <c r="G195" s="224"/>
      <c r="H195" s="224"/>
      <c r="I195" s="224"/>
      <c r="J195" s="224"/>
      <c r="K195" s="224"/>
      <c r="L195" s="224"/>
      <c r="M195" s="224"/>
    </row>
    <row r="196" spans="1:13" ht="13.5" thickBot="1">
      <c r="A196" s="213"/>
      <c r="B196" s="214" t="s">
        <v>227</v>
      </c>
      <c r="C196" s="215"/>
      <c r="D196" s="180"/>
      <c r="E196" s="216"/>
      <c r="F196" s="225" t="s">
        <v>130</v>
      </c>
      <c r="G196" s="198"/>
      <c r="H196" s="198"/>
      <c r="I196" s="198"/>
      <c r="J196" s="198"/>
      <c r="K196" s="198"/>
      <c r="L196" s="198"/>
      <c r="M196" s="199"/>
    </row>
    <row r="197" spans="1:13" ht="13.5" thickBot="1">
      <c r="A197" s="226"/>
      <c r="B197" s="214" t="s">
        <v>233</v>
      </c>
      <c r="C197" s="215"/>
      <c r="D197" s="180"/>
      <c r="E197" s="216"/>
      <c r="F197" s="225" t="s">
        <v>133</v>
      </c>
      <c r="G197" s="198"/>
      <c r="H197" s="198"/>
      <c r="I197" s="198"/>
      <c r="J197" s="198"/>
      <c r="K197" s="198"/>
      <c r="L197" s="198"/>
      <c r="M197" s="199"/>
    </row>
    <row r="198" spans="1:13" ht="15.75">
      <c r="A198" s="118"/>
      <c r="B198" s="118"/>
      <c r="C198" s="118"/>
      <c r="D198" s="118"/>
      <c r="E198" s="124" t="s">
        <v>743</v>
      </c>
      <c r="F198" s="124"/>
      <c r="G198" s="124"/>
      <c r="H198" s="124"/>
      <c r="I198" s="118"/>
      <c r="J198" s="118"/>
      <c r="K198" s="118"/>
      <c r="L198" s="143"/>
      <c r="M198" s="116"/>
    </row>
    <row r="199" spans="1:13" ht="15.75">
      <c r="A199" s="227" t="s">
        <v>744</v>
      </c>
      <c r="B199" s="118"/>
      <c r="C199" s="118"/>
      <c r="D199" s="118"/>
      <c r="E199" s="228" t="s">
        <v>745</v>
      </c>
      <c r="F199" s="228" t="s">
        <v>275</v>
      </c>
      <c r="G199" s="228" t="s">
        <v>276</v>
      </c>
      <c r="H199" s="228" t="s">
        <v>277</v>
      </c>
      <c r="I199" s="228" t="s">
        <v>278</v>
      </c>
      <c r="J199" s="229" t="s">
        <v>746</v>
      </c>
      <c r="K199" s="230"/>
      <c r="L199" s="145" t="s">
        <v>702</v>
      </c>
      <c r="M199" s="231" t="s">
        <v>703</v>
      </c>
    </row>
    <row r="200" spans="1:13" ht="15.75">
      <c r="A200" s="232" t="s">
        <v>704</v>
      </c>
      <c r="B200" s="233" t="str">
        <f>IF(+B193&gt;"",B193&amp;" - "&amp;F193,"")</f>
        <v>Pinja Eriksson - Jannika Oksanen</v>
      </c>
      <c r="C200" s="234"/>
      <c r="D200" s="235"/>
      <c r="E200" s="236">
        <v>-7</v>
      </c>
      <c r="F200" s="236">
        <v>12</v>
      </c>
      <c r="G200" s="236">
        <v>5</v>
      </c>
      <c r="H200" s="236">
        <v>-13</v>
      </c>
      <c r="I200" s="236">
        <v>-9</v>
      </c>
      <c r="J200" s="237">
        <f>COUNTIF(E200:I200,"&gt;0")</f>
        <v>2</v>
      </c>
      <c r="K200" s="238">
        <f>COUNTIF(E200:I200,"&lt;0")</f>
        <v>3</v>
      </c>
      <c r="L200" s="239">
        <f aca="true" t="shared" si="3" ref="L200:M204">IF(J200=3,1,"")</f>
      </c>
      <c r="M200" s="239">
        <f t="shared" si="3"/>
        <v>1</v>
      </c>
    </row>
    <row r="201" spans="1:13" ht="15.75">
      <c r="A201" s="232" t="s">
        <v>705</v>
      </c>
      <c r="B201" s="233" t="str">
        <f>IF(B194&gt;"",B194&amp;" - "&amp;F194,"")</f>
        <v>Esther Goldberg - Hanna Nyberg</v>
      </c>
      <c r="C201" s="240"/>
      <c r="D201" s="235"/>
      <c r="E201" s="241">
        <v>-2</v>
      </c>
      <c r="F201" s="236">
        <v>-6</v>
      </c>
      <c r="G201" s="236">
        <v>-7</v>
      </c>
      <c r="H201" s="236"/>
      <c r="I201" s="236"/>
      <c r="J201" s="237">
        <f>COUNTIF(E201:I201,"&gt;0")</f>
        <v>0</v>
      </c>
      <c r="K201" s="238">
        <f>COUNTIF(E201:I201,"&lt;0")</f>
        <v>3</v>
      </c>
      <c r="L201" s="239">
        <f t="shared" si="3"/>
      </c>
      <c r="M201" s="239">
        <f t="shared" si="3"/>
        <v>1</v>
      </c>
    </row>
    <row r="202" spans="1:13" ht="15.75">
      <c r="A202" s="242" t="s">
        <v>747</v>
      </c>
      <c r="B202" s="243" t="str">
        <f>IF(B196&gt;"",B196&amp;" / "&amp;B197,"")</f>
        <v>Pinja Eriksson / Esther Goldberg</v>
      </c>
      <c r="C202" s="244" t="str">
        <f>IF(F196&gt;"",F196&amp;" / "&amp;F197,"")</f>
        <v>Jannika Oksanen / Hanna Nyberg</v>
      </c>
      <c r="D202" s="245"/>
      <c r="E202" s="246" t="s">
        <v>752</v>
      </c>
      <c r="F202" s="247" t="s">
        <v>753</v>
      </c>
      <c r="G202" s="248" t="s">
        <v>754</v>
      </c>
      <c r="H202" s="248"/>
      <c r="I202" s="248"/>
      <c r="J202" s="237">
        <f>COUNTIF(E202:I202,"&gt;0")</f>
        <v>0</v>
      </c>
      <c r="K202" s="238">
        <v>3</v>
      </c>
      <c r="L202" s="239">
        <f t="shared" si="3"/>
      </c>
      <c r="M202" s="239">
        <v>1</v>
      </c>
    </row>
    <row r="203" spans="1:13" ht="15.75">
      <c r="A203" s="232" t="s">
        <v>713</v>
      </c>
      <c r="B203" s="233" t="str">
        <f>IF(+B193&gt;"",B193&amp;" - "&amp;F194,"")</f>
        <v>Pinja Eriksson - Hanna Nyberg</v>
      </c>
      <c r="C203" s="240"/>
      <c r="D203" s="235"/>
      <c r="E203" s="249"/>
      <c r="F203" s="236"/>
      <c r="G203" s="236"/>
      <c r="H203" s="236"/>
      <c r="I203" s="236"/>
      <c r="J203" s="237">
        <f>COUNTIF(E203:I203,"&gt;0")</f>
        <v>0</v>
      </c>
      <c r="K203" s="238">
        <f>COUNTIF(E203:I203,"&lt;0")</f>
        <v>0</v>
      </c>
      <c r="L203" s="239">
        <f t="shared" si="3"/>
      </c>
      <c r="M203" s="239">
        <f t="shared" si="3"/>
      </c>
    </row>
    <row r="204" spans="1:13" ht="16.5" thickBot="1">
      <c r="A204" s="232" t="s">
        <v>707</v>
      </c>
      <c r="B204" s="233" t="str">
        <f>IF(+B194&gt;"",B194&amp;" - "&amp;F193,"")</f>
        <v>Esther Goldberg - Jannika Oksanen</v>
      </c>
      <c r="C204" s="240"/>
      <c r="D204" s="235"/>
      <c r="E204" s="250"/>
      <c r="F204" s="250"/>
      <c r="G204" s="250"/>
      <c r="H204" s="250"/>
      <c r="I204" s="250"/>
      <c r="J204" s="237">
        <f>COUNTIF(E204:I204,"&gt;0")</f>
        <v>0</v>
      </c>
      <c r="K204" s="238">
        <f>COUNTIF(E204:I204,"&lt;0")</f>
        <v>0</v>
      </c>
      <c r="L204" s="239">
        <f t="shared" si="3"/>
      </c>
      <c r="M204" s="239">
        <f t="shared" si="3"/>
      </c>
    </row>
    <row r="205" spans="1:13" ht="21" thickBot="1">
      <c r="A205" s="118"/>
      <c r="B205" s="118"/>
      <c r="C205" s="118"/>
      <c r="D205" s="118"/>
      <c r="E205" s="118"/>
      <c r="F205" s="118"/>
      <c r="G205" s="118"/>
      <c r="H205" s="251" t="s">
        <v>748</v>
      </c>
      <c r="I205" s="252"/>
      <c r="J205" s="237">
        <f>SUM(J200:J204)</f>
        <v>2</v>
      </c>
      <c r="K205" s="253">
        <f>SUM(K200:K204)</f>
        <v>9</v>
      </c>
      <c r="L205" s="254">
        <f>IF(SUM(L200:L204)&gt;=3,3,SUM(L200:L204))</f>
        <v>0</v>
      </c>
      <c r="M205" s="255">
        <f>IF(SUM(M200:M204)&gt;=3,3,SUM(M200:M204))</f>
        <v>3</v>
      </c>
    </row>
    <row r="206" spans="1:13" ht="15.75">
      <c r="A206" s="227" t="s">
        <v>749</v>
      </c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</row>
    <row r="207" spans="1:13" ht="12.75">
      <c r="A207" s="118" t="s">
        <v>716</v>
      </c>
      <c r="B207" s="118"/>
      <c r="C207" s="118" t="s">
        <v>717</v>
      </c>
      <c r="E207" s="118"/>
      <c r="F207" s="118" t="s">
        <v>279</v>
      </c>
      <c r="H207" s="118"/>
      <c r="I207" t="s">
        <v>750</v>
      </c>
      <c r="K207" s="118"/>
      <c r="L207" s="118"/>
      <c r="M207" s="118"/>
    </row>
    <row r="208" spans="1:13" ht="18.75" thickBot="1">
      <c r="A208" s="118"/>
      <c r="B208" s="118"/>
      <c r="C208" s="118"/>
      <c r="D208" s="118"/>
      <c r="E208" s="118"/>
      <c r="F208" s="118"/>
      <c r="G208" s="118"/>
      <c r="H208" s="118"/>
      <c r="I208" s="256" t="str">
        <f>IF(L205=3,B192,IF(M205=3,F192,""))</f>
        <v>Tip-70</v>
      </c>
      <c r="J208" s="257"/>
      <c r="K208" s="257"/>
      <c r="L208" s="257"/>
      <c r="M208" s="258"/>
    </row>
    <row r="209" spans="1:13" ht="18">
      <c r="A209" s="259"/>
      <c r="B209" s="259"/>
      <c r="C209" s="259"/>
      <c r="D209" s="259"/>
      <c r="E209" s="259"/>
      <c r="F209" s="259"/>
      <c r="G209" s="259"/>
      <c r="H209" s="259"/>
      <c r="I209" s="260"/>
      <c r="J209" s="260"/>
      <c r="K209" s="260"/>
      <c r="L209" s="260"/>
      <c r="M209" s="261"/>
    </row>
    <row r="210" spans="1:13" ht="12.75">
      <c r="A210" s="262"/>
      <c r="B210" s="263"/>
      <c r="C210" s="263"/>
      <c r="D210" s="264"/>
      <c r="E210" s="264"/>
      <c r="F210" s="264"/>
      <c r="G210" s="264"/>
      <c r="H210" s="264"/>
      <c r="I210" s="264"/>
      <c r="J210" s="264"/>
      <c r="K210" s="264"/>
      <c r="L210" s="264"/>
      <c r="M210" s="264"/>
    </row>
    <row r="211" ht="12.75">
      <c r="A211" s="265" t="s">
        <v>751</v>
      </c>
    </row>
    <row r="216" spans="1:13" ht="15.75">
      <c r="A216" s="194" t="s">
        <v>731</v>
      </c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</row>
    <row r="217" spans="3:13" ht="15.75">
      <c r="C217" s="118"/>
      <c r="D217" s="118"/>
      <c r="E217" s="116"/>
      <c r="F217" s="196" t="s">
        <v>732</v>
      </c>
      <c r="G217" s="120"/>
      <c r="H217" s="197"/>
      <c r="I217" s="198"/>
      <c r="J217" s="198"/>
      <c r="K217" s="198"/>
      <c r="L217" s="198"/>
      <c r="M217" s="199"/>
    </row>
    <row r="218" spans="1:13" ht="20.25">
      <c r="A218" s="122" t="s">
        <v>733</v>
      </c>
      <c r="C218" s="118"/>
      <c r="D218" s="118"/>
      <c r="E218" s="116"/>
      <c r="F218" s="196" t="s">
        <v>734</v>
      </c>
      <c r="G218" s="120"/>
      <c r="H218" s="197"/>
      <c r="I218" s="198"/>
      <c r="J218" s="198"/>
      <c r="K218" s="198"/>
      <c r="L218" s="198"/>
      <c r="M218" s="199"/>
    </row>
    <row r="219" spans="1:13" ht="15.75">
      <c r="A219" s="118"/>
      <c r="B219" s="118" t="s">
        <v>735</v>
      </c>
      <c r="C219" s="118"/>
      <c r="D219" s="118"/>
      <c r="E219" s="118"/>
      <c r="F219" s="196" t="s">
        <v>736</v>
      </c>
      <c r="G219" s="200"/>
      <c r="H219" s="197"/>
      <c r="I219" s="197"/>
      <c r="J219" s="197"/>
      <c r="K219" s="197"/>
      <c r="L219" s="197"/>
      <c r="M219" s="201"/>
    </row>
    <row r="220" spans="1:13" ht="15.75">
      <c r="A220" s="118"/>
      <c r="B220" s="118"/>
      <c r="C220" s="118"/>
      <c r="D220" s="118"/>
      <c r="E220" s="118"/>
      <c r="F220" s="196" t="s">
        <v>737</v>
      </c>
      <c r="G220" s="120"/>
      <c r="H220" s="202"/>
      <c r="I220" s="203"/>
      <c r="J220" s="203"/>
      <c r="K220" s="204" t="s">
        <v>738</v>
      </c>
      <c r="L220" s="197"/>
      <c r="M220" s="201"/>
    </row>
    <row r="221" spans="2:13" ht="13.5" thickBot="1">
      <c r="B221" s="124" t="s">
        <v>739</v>
      </c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</row>
    <row r="222" spans="1:13" ht="16.5" thickBot="1">
      <c r="A222" s="205" t="s">
        <v>740</v>
      </c>
      <c r="B222" s="206" t="s">
        <v>361</v>
      </c>
      <c r="C222" s="207"/>
      <c r="D222" s="208"/>
      <c r="E222" s="209" t="s">
        <v>741</v>
      </c>
      <c r="F222" s="210" t="s">
        <v>358</v>
      </c>
      <c r="G222" s="211"/>
      <c r="H222" s="211"/>
      <c r="I222" s="211"/>
      <c r="J222" s="211"/>
      <c r="K222" s="211"/>
      <c r="L222" s="211"/>
      <c r="M222" s="212"/>
    </row>
    <row r="223" spans="1:13" ht="13.5" thickBot="1">
      <c r="A223" s="213" t="s">
        <v>690</v>
      </c>
      <c r="B223" s="214" t="s">
        <v>755</v>
      </c>
      <c r="C223" s="215"/>
      <c r="D223" s="180"/>
      <c r="E223" s="216" t="s">
        <v>691</v>
      </c>
      <c r="F223" s="217" t="s">
        <v>224</v>
      </c>
      <c r="G223" s="198"/>
      <c r="H223" s="198"/>
      <c r="I223" s="198"/>
      <c r="J223" s="198"/>
      <c r="K223" s="198"/>
      <c r="L223" s="198"/>
      <c r="M223" s="199"/>
    </row>
    <row r="224" spans="1:13" ht="13.5" thickBot="1">
      <c r="A224" s="218" t="s">
        <v>0</v>
      </c>
      <c r="B224" s="214" t="s">
        <v>222</v>
      </c>
      <c r="C224" s="215"/>
      <c r="D224" s="180"/>
      <c r="E224" s="216" t="s">
        <v>692</v>
      </c>
      <c r="F224" s="217" t="s">
        <v>159</v>
      </c>
      <c r="G224" s="198"/>
      <c r="H224" s="198"/>
      <c r="I224" s="198"/>
      <c r="J224" s="198"/>
      <c r="K224" s="198"/>
      <c r="L224" s="198"/>
      <c r="M224" s="199"/>
    </row>
    <row r="225" spans="1:13" ht="13.5" thickBot="1">
      <c r="A225" s="219" t="s">
        <v>742</v>
      </c>
      <c r="B225" s="220"/>
      <c r="C225" s="221"/>
      <c r="D225" s="136"/>
      <c r="E225" s="222" t="s">
        <v>742</v>
      </c>
      <c r="F225" s="223"/>
      <c r="G225" s="224"/>
      <c r="H225" s="224"/>
      <c r="I225" s="224"/>
      <c r="J225" s="224"/>
      <c r="K225" s="224"/>
      <c r="L225" s="224"/>
      <c r="M225" s="224"/>
    </row>
    <row r="226" spans="1:13" ht="13.5" thickBot="1">
      <c r="A226" s="213"/>
      <c r="B226" s="214" t="s">
        <v>755</v>
      </c>
      <c r="C226" s="215"/>
      <c r="D226" s="180"/>
      <c r="E226" s="216"/>
      <c r="F226" s="225" t="s">
        <v>224</v>
      </c>
      <c r="G226" s="198"/>
      <c r="H226" s="198"/>
      <c r="I226" s="198"/>
      <c r="J226" s="198"/>
      <c r="K226" s="198"/>
      <c r="L226" s="198"/>
      <c r="M226" s="199"/>
    </row>
    <row r="227" spans="1:13" ht="13.5" thickBot="1">
      <c r="A227" s="226"/>
      <c r="B227" s="214" t="s">
        <v>222</v>
      </c>
      <c r="C227" s="215"/>
      <c r="D227" s="180"/>
      <c r="E227" s="216"/>
      <c r="F227" s="225" t="s">
        <v>159</v>
      </c>
      <c r="G227" s="198"/>
      <c r="H227" s="198"/>
      <c r="I227" s="198"/>
      <c r="J227" s="198"/>
      <c r="K227" s="198"/>
      <c r="L227" s="198"/>
      <c r="M227" s="199"/>
    </row>
    <row r="228" spans="1:13" ht="15.75">
      <c r="A228" s="118"/>
      <c r="B228" s="118"/>
      <c r="C228" s="118"/>
      <c r="D228" s="118"/>
      <c r="E228" s="124" t="s">
        <v>743</v>
      </c>
      <c r="F228" s="124"/>
      <c r="G228" s="124"/>
      <c r="H228" s="124"/>
      <c r="I228" s="118"/>
      <c r="J228" s="118"/>
      <c r="K228" s="118"/>
      <c r="L228" s="143"/>
      <c r="M228" s="116"/>
    </row>
    <row r="229" spans="1:13" ht="15.75">
      <c r="A229" s="227" t="s">
        <v>744</v>
      </c>
      <c r="B229" s="118"/>
      <c r="C229" s="118"/>
      <c r="D229" s="118"/>
      <c r="E229" s="228" t="s">
        <v>745</v>
      </c>
      <c r="F229" s="228" t="s">
        <v>275</v>
      </c>
      <c r="G229" s="228" t="s">
        <v>276</v>
      </c>
      <c r="H229" s="228" t="s">
        <v>277</v>
      </c>
      <c r="I229" s="228" t="s">
        <v>278</v>
      </c>
      <c r="J229" s="229" t="s">
        <v>746</v>
      </c>
      <c r="K229" s="230"/>
      <c r="L229" s="145" t="s">
        <v>702</v>
      </c>
      <c r="M229" s="231" t="s">
        <v>703</v>
      </c>
    </row>
    <row r="230" spans="1:13" ht="15.75">
      <c r="A230" s="232" t="s">
        <v>704</v>
      </c>
      <c r="B230" s="233" t="str">
        <f>IF(+B223&gt;"",B223&amp;" - "&amp;F223,"")</f>
        <v>Sarah Goldberg - Milla-Mari Vastavuo</v>
      </c>
      <c r="C230" s="234"/>
      <c r="D230" s="235"/>
      <c r="E230" s="236">
        <v>-4</v>
      </c>
      <c r="F230" s="236">
        <v>-4</v>
      </c>
      <c r="G230" s="236">
        <v>-2</v>
      </c>
      <c r="H230" s="236"/>
      <c r="I230" s="236"/>
      <c r="J230" s="237">
        <f>COUNTIF(E230:I230,"&gt;0")</f>
        <v>0</v>
      </c>
      <c r="K230" s="238">
        <f>COUNTIF(E230:I230,"&lt;0")</f>
        <v>3</v>
      </c>
      <c r="L230" s="239">
        <f aca="true" t="shared" si="4" ref="L230:M234">IF(J230=3,1,"")</f>
      </c>
      <c r="M230" s="239">
        <f t="shared" si="4"/>
        <v>1</v>
      </c>
    </row>
    <row r="231" spans="1:13" ht="15.75">
      <c r="A231" s="232" t="s">
        <v>705</v>
      </c>
      <c r="B231" s="233" t="str">
        <f>IF(B224&gt;"",B224&amp;" - "&amp;F224,"")</f>
        <v>Viivi-Mari Vastavuo - Emma Rolig</v>
      </c>
      <c r="C231" s="240"/>
      <c r="D231" s="235"/>
      <c r="E231" s="241">
        <v>-0.2</v>
      </c>
      <c r="F231" s="236">
        <v>-2</v>
      </c>
      <c r="G231" s="236">
        <v>-4</v>
      </c>
      <c r="H231" s="236"/>
      <c r="I231" s="236"/>
      <c r="J231" s="237">
        <f>COUNTIF(E231:I231,"&gt;0")</f>
        <v>0</v>
      </c>
      <c r="K231" s="238">
        <f>COUNTIF(E231:I231,"&lt;0")</f>
        <v>3</v>
      </c>
      <c r="L231" s="239">
        <f t="shared" si="4"/>
      </c>
      <c r="M231" s="239">
        <f t="shared" si="4"/>
        <v>1</v>
      </c>
    </row>
    <row r="232" spans="1:13" ht="15.75">
      <c r="A232" s="242" t="s">
        <v>747</v>
      </c>
      <c r="B232" s="243" t="str">
        <f>IF(B226&gt;"",B226&amp;" / "&amp;B227,"")</f>
        <v>Sarah Goldberg / Viivi-Mari Vastavuo</v>
      </c>
      <c r="C232" s="244" t="str">
        <f>IF(F226&gt;"",F226&amp;" / "&amp;F227,"")</f>
        <v>Milla-Mari Vastavuo / Emma Rolig</v>
      </c>
      <c r="D232" s="245"/>
      <c r="E232" s="246">
        <v>-5</v>
      </c>
      <c r="F232" s="247">
        <v>-5</v>
      </c>
      <c r="G232" s="248">
        <v>-9</v>
      </c>
      <c r="H232" s="248"/>
      <c r="I232" s="248"/>
      <c r="J232" s="237">
        <f>COUNTIF(E232:I232,"&gt;0")</f>
        <v>0</v>
      </c>
      <c r="K232" s="238">
        <f>COUNTIF(E232:I232,"&lt;0")</f>
        <v>3</v>
      </c>
      <c r="L232" s="239">
        <f t="shared" si="4"/>
      </c>
      <c r="M232" s="239">
        <f t="shared" si="4"/>
        <v>1</v>
      </c>
    </row>
    <row r="233" spans="1:13" ht="15.75">
      <c r="A233" s="232" t="s">
        <v>713</v>
      </c>
      <c r="B233" s="233" t="str">
        <f>IF(+B223&gt;"",B223&amp;" - "&amp;F224,"")</f>
        <v>Sarah Goldberg - Emma Rolig</v>
      </c>
      <c r="C233" s="240"/>
      <c r="D233" s="235"/>
      <c r="E233" s="249"/>
      <c r="F233" s="236"/>
      <c r="G233" s="236"/>
      <c r="H233" s="236"/>
      <c r="I233" s="236"/>
      <c r="J233" s="237">
        <f>COUNTIF(E233:I233,"&gt;0")</f>
        <v>0</v>
      </c>
      <c r="K233" s="238">
        <f>COUNTIF(E233:I233,"&lt;0")</f>
        <v>0</v>
      </c>
      <c r="L233" s="239">
        <f t="shared" si="4"/>
      </c>
      <c r="M233" s="239">
        <f t="shared" si="4"/>
      </c>
    </row>
    <row r="234" spans="1:13" ht="16.5" thickBot="1">
      <c r="A234" s="232" t="s">
        <v>707</v>
      </c>
      <c r="B234" s="233" t="str">
        <f>IF(+B224&gt;"",B224&amp;" - "&amp;F223,"")</f>
        <v>Viivi-Mari Vastavuo - Milla-Mari Vastavuo</v>
      </c>
      <c r="C234" s="240"/>
      <c r="D234" s="235"/>
      <c r="E234" s="250"/>
      <c r="F234" s="250"/>
      <c r="G234" s="250"/>
      <c r="H234" s="250"/>
      <c r="I234" s="250"/>
      <c r="J234" s="237">
        <f>COUNTIF(E234:I234,"&gt;0")</f>
        <v>0</v>
      </c>
      <c r="K234" s="238">
        <f>COUNTIF(E234:I234,"&lt;0")</f>
        <v>0</v>
      </c>
      <c r="L234" s="239">
        <f t="shared" si="4"/>
      </c>
      <c r="M234" s="239">
        <f t="shared" si="4"/>
      </c>
    </row>
    <row r="235" spans="1:13" ht="21" thickBot="1">
      <c r="A235" s="118"/>
      <c r="B235" s="118"/>
      <c r="C235" s="118"/>
      <c r="D235" s="118"/>
      <c r="E235" s="118"/>
      <c r="F235" s="118"/>
      <c r="G235" s="118"/>
      <c r="H235" s="251" t="s">
        <v>748</v>
      </c>
      <c r="I235" s="252"/>
      <c r="J235" s="237">
        <f>SUM(J230:J234)</f>
        <v>0</v>
      </c>
      <c r="K235" s="253">
        <f>SUM(K230:K234)</f>
        <v>9</v>
      </c>
      <c r="L235" s="254">
        <f>IF(SUM(L230:L234)&gt;=3,3,SUM(L230:L234))</f>
        <v>0</v>
      </c>
      <c r="M235" s="255">
        <f>IF(SUM(M230:M234)&gt;=3,3,SUM(M230:M234))</f>
        <v>3</v>
      </c>
    </row>
    <row r="236" spans="1:13" ht="15.75">
      <c r="A236" s="227" t="s">
        <v>749</v>
      </c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</row>
    <row r="237" spans="1:13" ht="12.75">
      <c r="A237" s="118" t="s">
        <v>716</v>
      </c>
      <c r="B237" s="118"/>
      <c r="C237" s="118" t="s">
        <v>717</v>
      </c>
      <c r="E237" s="118"/>
      <c r="F237" s="118" t="s">
        <v>279</v>
      </c>
      <c r="H237" s="118"/>
      <c r="I237" t="s">
        <v>750</v>
      </c>
      <c r="K237" s="118"/>
      <c r="L237" s="118"/>
      <c r="M237" s="118"/>
    </row>
    <row r="238" spans="1:13" ht="18.75" thickBot="1">
      <c r="A238" s="118"/>
      <c r="B238" s="118"/>
      <c r="C238" s="118"/>
      <c r="D238" s="118"/>
      <c r="E238" s="118"/>
      <c r="F238" s="118"/>
      <c r="G238" s="118"/>
      <c r="H238" s="118"/>
      <c r="I238" s="256" t="str">
        <f>IF(L235=3,B222,IF(M235=3,F222,""))</f>
        <v>MBF 1</v>
      </c>
      <c r="J238" s="257"/>
      <c r="K238" s="257"/>
      <c r="L238" s="257"/>
      <c r="M238" s="258"/>
    </row>
    <row r="239" spans="1:13" ht="18">
      <c r="A239" s="259"/>
      <c r="B239" s="259"/>
      <c r="C239" s="259"/>
      <c r="D239" s="259"/>
      <c r="E239" s="259"/>
      <c r="F239" s="259"/>
      <c r="G239" s="259"/>
      <c r="H239" s="259"/>
      <c r="I239" s="260"/>
      <c r="J239" s="260"/>
      <c r="K239" s="260"/>
      <c r="L239" s="260"/>
      <c r="M239" s="261"/>
    </row>
    <row r="240" spans="1:13" ht="12.75">
      <c r="A240" s="262"/>
      <c r="B240" s="263"/>
      <c r="C240" s="263"/>
      <c r="D240" s="264"/>
      <c r="E240" s="264"/>
      <c r="F240" s="264"/>
      <c r="G240" s="264"/>
      <c r="H240" s="264"/>
      <c r="I240" s="264"/>
      <c r="J240" s="264"/>
      <c r="K240" s="264"/>
      <c r="L240" s="264"/>
      <c r="M240" s="264"/>
    </row>
    <row r="241" ht="12.75">
      <c r="A241" s="265" t="s">
        <v>751</v>
      </c>
    </row>
    <row r="246" spans="1:13" ht="15.75">
      <c r="A246" s="194" t="s">
        <v>731</v>
      </c>
      <c r="B246" s="195"/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</row>
    <row r="247" spans="3:13" ht="15.75">
      <c r="C247" s="118"/>
      <c r="D247" s="118"/>
      <c r="E247" s="116"/>
      <c r="F247" s="196" t="s">
        <v>732</v>
      </c>
      <c r="G247" s="120"/>
      <c r="H247" s="197"/>
      <c r="I247" s="198"/>
      <c r="J247" s="198"/>
      <c r="K247" s="198"/>
      <c r="L247" s="198"/>
      <c r="M247" s="199"/>
    </row>
    <row r="248" spans="1:13" ht="20.25">
      <c r="A248" s="122" t="s">
        <v>733</v>
      </c>
      <c r="C248" s="118"/>
      <c r="D248" s="118"/>
      <c r="E248" s="116"/>
      <c r="F248" s="196" t="s">
        <v>734</v>
      </c>
      <c r="G248" s="120"/>
      <c r="H248" s="197"/>
      <c r="I248" s="198"/>
      <c r="J248" s="198"/>
      <c r="K248" s="198"/>
      <c r="L248" s="198"/>
      <c r="M248" s="199"/>
    </row>
    <row r="249" spans="1:13" ht="15.75">
      <c r="A249" s="118"/>
      <c r="B249" s="118" t="s">
        <v>735</v>
      </c>
      <c r="C249" s="118"/>
      <c r="D249" s="118"/>
      <c r="E249" s="118"/>
      <c r="F249" s="196" t="s">
        <v>736</v>
      </c>
      <c r="G249" s="200"/>
      <c r="H249" s="197"/>
      <c r="I249" s="197"/>
      <c r="J249" s="197"/>
      <c r="K249" s="197"/>
      <c r="L249" s="197"/>
      <c r="M249" s="201"/>
    </row>
    <row r="250" spans="1:13" ht="15.75">
      <c r="A250" s="118"/>
      <c r="B250" s="118"/>
      <c r="C250" s="118"/>
      <c r="D250" s="118"/>
      <c r="E250" s="118"/>
      <c r="F250" s="196" t="s">
        <v>737</v>
      </c>
      <c r="G250" s="120"/>
      <c r="H250" s="202"/>
      <c r="I250" s="203"/>
      <c r="J250" s="203"/>
      <c r="K250" s="204" t="s">
        <v>738</v>
      </c>
      <c r="L250" s="197"/>
      <c r="M250" s="201"/>
    </row>
    <row r="251" spans="2:13" ht="13.5" thickBot="1">
      <c r="B251" s="124" t="s">
        <v>739</v>
      </c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</row>
    <row r="252" spans="1:13" ht="16.5" thickBot="1">
      <c r="A252" s="205" t="s">
        <v>740</v>
      </c>
      <c r="B252" s="206" t="s">
        <v>29</v>
      </c>
      <c r="C252" s="207"/>
      <c r="D252" s="208"/>
      <c r="E252" s="209" t="s">
        <v>741</v>
      </c>
      <c r="F252" s="210" t="s">
        <v>361</v>
      </c>
      <c r="G252" s="211"/>
      <c r="H252" s="211"/>
      <c r="I252" s="211"/>
      <c r="J252" s="211"/>
      <c r="K252" s="211"/>
      <c r="L252" s="211"/>
      <c r="M252" s="212"/>
    </row>
    <row r="253" spans="1:13" ht="13.5" thickBot="1">
      <c r="A253" s="213" t="s">
        <v>690</v>
      </c>
      <c r="B253" s="214" t="s">
        <v>756</v>
      </c>
      <c r="C253" s="215"/>
      <c r="D253" s="180"/>
      <c r="E253" s="216" t="s">
        <v>691</v>
      </c>
      <c r="F253" s="217" t="s">
        <v>755</v>
      </c>
      <c r="G253" s="198"/>
      <c r="H253" s="198"/>
      <c r="I253" s="198"/>
      <c r="J253" s="198"/>
      <c r="K253" s="198"/>
      <c r="L253" s="198"/>
      <c r="M253" s="199"/>
    </row>
    <row r="254" spans="1:13" ht="13.5" thickBot="1">
      <c r="A254" s="218" t="s">
        <v>0</v>
      </c>
      <c r="B254" s="214" t="s">
        <v>757</v>
      </c>
      <c r="C254" s="215"/>
      <c r="D254" s="180"/>
      <c r="E254" s="216" t="s">
        <v>692</v>
      </c>
      <c r="F254" s="217" t="s">
        <v>222</v>
      </c>
      <c r="G254" s="198"/>
      <c r="H254" s="198"/>
      <c r="I254" s="198"/>
      <c r="J254" s="198"/>
      <c r="K254" s="198"/>
      <c r="L254" s="198"/>
      <c r="M254" s="199"/>
    </row>
    <row r="255" spans="1:13" ht="13.5" thickBot="1">
      <c r="A255" s="219" t="s">
        <v>742</v>
      </c>
      <c r="B255" s="220"/>
      <c r="C255" s="221"/>
      <c r="D255" s="136"/>
      <c r="E255" s="222" t="s">
        <v>742</v>
      </c>
      <c r="F255" s="223"/>
      <c r="G255" s="224"/>
      <c r="H255" s="224"/>
      <c r="I255" s="224"/>
      <c r="J255" s="224"/>
      <c r="K255" s="224"/>
      <c r="L255" s="224"/>
      <c r="M255" s="224"/>
    </row>
    <row r="256" spans="1:13" ht="13.5" thickBot="1">
      <c r="A256" s="213"/>
      <c r="B256" s="214" t="s">
        <v>756</v>
      </c>
      <c r="C256" s="215"/>
      <c r="D256" s="180"/>
      <c r="E256" s="216"/>
      <c r="F256" s="225" t="s">
        <v>755</v>
      </c>
      <c r="G256" s="198"/>
      <c r="H256" s="198"/>
      <c r="I256" s="198"/>
      <c r="J256" s="198"/>
      <c r="K256" s="198"/>
      <c r="L256" s="198"/>
      <c r="M256" s="199"/>
    </row>
    <row r="257" spans="1:13" ht="13.5" thickBot="1">
      <c r="A257" s="226"/>
      <c r="B257" s="214" t="s">
        <v>757</v>
      </c>
      <c r="C257" s="215"/>
      <c r="D257" s="180"/>
      <c r="E257" s="216"/>
      <c r="F257" s="225" t="s">
        <v>222</v>
      </c>
      <c r="G257" s="198"/>
      <c r="H257" s="198"/>
      <c r="I257" s="198"/>
      <c r="J257" s="198"/>
      <c r="K257" s="198"/>
      <c r="L257" s="198"/>
      <c r="M257" s="199"/>
    </row>
    <row r="258" spans="1:13" ht="15.75">
      <c r="A258" s="118"/>
      <c r="B258" s="118"/>
      <c r="C258" s="118"/>
      <c r="D258" s="118"/>
      <c r="E258" s="124" t="s">
        <v>743</v>
      </c>
      <c r="F258" s="124"/>
      <c r="G258" s="124"/>
      <c r="H258" s="124"/>
      <c r="I258" s="118"/>
      <c r="J258" s="118"/>
      <c r="K258" s="118"/>
      <c r="L258" s="143"/>
      <c r="M258" s="116"/>
    </row>
    <row r="259" spans="1:13" ht="15.75">
      <c r="A259" s="227" t="s">
        <v>744</v>
      </c>
      <c r="B259" s="118"/>
      <c r="C259" s="118"/>
      <c r="D259" s="118"/>
      <c r="E259" s="228" t="s">
        <v>745</v>
      </c>
      <c r="F259" s="228" t="s">
        <v>275</v>
      </c>
      <c r="G259" s="228" t="s">
        <v>276</v>
      </c>
      <c r="H259" s="228" t="s">
        <v>277</v>
      </c>
      <c r="I259" s="228" t="s">
        <v>278</v>
      </c>
      <c r="J259" s="229" t="s">
        <v>746</v>
      </c>
      <c r="K259" s="230"/>
      <c r="L259" s="145" t="s">
        <v>702</v>
      </c>
      <c r="M259" s="231" t="s">
        <v>703</v>
      </c>
    </row>
    <row r="260" spans="1:13" ht="15.75">
      <c r="A260" s="232" t="s">
        <v>704</v>
      </c>
      <c r="B260" s="233" t="str">
        <f>IF(+B253&gt;"",B253&amp;" - "&amp;F253,"")</f>
        <v>Anna Kirichenko - Sarah Goldberg</v>
      </c>
      <c r="C260" s="234"/>
      <c r="D260" s="235"/>
      <c r="E260" s="236">
        <v>-3</v>
      </c>
      <c r="F260" s="236">
        <v>6</v>
      </c>
      <c r="G260" s="236">
        <v>-5</v>
      </c>
      <c r="H260" s="236">
        <v>11</v>
      </c>
      <c r="I260" s="236">
        <v>-12</v>
      </c>
      <c r="J260" s="237">
        <f>COUNTIF(E260:I260,"&gt;0")</f>
        <v>2</v>
      </c>
      <c r="K260" s="238">
        <f>COUNTIF(E260:I260,"&lt;0")</f>
        <v>3</v>
      </c>
      <c r="L260" s="239">
        <f aca="true" t="shared" si="5" ref="L260:M264">IF(J260=3,1,"")</f>
      </c>
      <c r="M260" s="239">
        <f t="shared" si="5"/>
        <v>1</v>
      </c>
    </row>
    <row r="261" spans="1:13" ht="15.75">
      <c r="A261" s="232" t="s">
        <v>705</v>
      </c>
      <c r="B261" s="233" t="str">
        <f>IF(B254&gt;"",B254&amp;" - "&amp;F254,"")</f>
        <v>Veera Välimäki - Viivi-Mari Vastavuo</v>
      </c>
      <c r="C261" s="240"/>
      <c r="D261" s="235"/>
      <c r="E261" s="241">
        <v>-8</v>
      </c>
      <c r="F261" s="236">
        <v>4</v>
      </c>
      <c r="G261" s="236">
        <v>-9</v>
      </c>
      <c r="H261" s="236">
        <v>5</v>
      </c>
      <c r="I261" s="236">
        <v>5</v>
      </c>
      <c r="J261" s="237">
        <f>COUNTIF(E261:I261,"&gt;0")</f>
        <v>3</v>
      </c>
      <c r="K261" s="238">
        <f>COUNTIF(E261:I261,"&lt;0")</f>
        <v>2</v>
      </c>
      <c r="L261" s="239">
        <f t="shared" si="5"/>
        <v>1</v>
      </c>
      <c r="M261" s="239">
        <f t="shared" si="5"/>
      </c>
    </row>
    <row r="262" spans="1:13" ht="15.75">
      <c r="A262" s="242" t="s">
        <v>747</v>
      </c>
      <c r="B262" s="243" t="str">
        <f>IF(B256&gt;"",B256&amp;" / "&amp;B257,"")</f>
        <v>Anna Kirichenko / Veera Välimäki</v>
      </c>
      <c r="C262" s="244" t="str">
        <f>IF(F256&gt;"",F256&amp;" / "&amp;F257,"")</f>
        <v>Sarah Goldberg / Viivi-Mari Vastavuo</v>
      </c>
      <c r="D262" s="245"/>
      <c r="E262" s="246">
        <v>2</v>
      </c>
      <c r="F262" s="247">
        <v>2</v>
      </c>
      <c r="G262" s="248">
        <v>6</v>
      </c>
      <c r="H262" s="248"/>
      <c r="I262" s="248"/>
      <c r="J262" s="237">
        <f>COUNTIF(E262:I262,"&gt;0")</f>
        <v>3</v>
      </c>
      <c r="K262" s="238">
        <f>COUNTIF(E262:I262,"&lt;0")</f>
        <v>0</v>
      </c>
      <c r="L262" s="239">
        <f t="shared" si="5"/>
        <v>1</v>
      </c>
      <c r="M262" s="239">
        <f t="shared" si="5"/>
      </c>
    </row>
    <row r="263" spans="1:13" ht="15.75">
      <c r="A263" s="232" t="s">
        <v>713</v>
      </c>
      <c r="B263" s="233" t="str">
        <f>IF(+B253&gt;"",B253&amp;" - "&amp;F254,"")</f>
        <v>Anna Kirichenko - Viivi-Mari Vastavuo</v>
      </c>
      <c r="C263" s="240"/>
      <c r="D263" s="235"/>
      <c r="E263" s="249">
        <v>1</v>
      </c>
      <c r="F263" s="236">
        <v>5</v>
      </c>
      <c r="G263" s="236">
        <v>10</v>
      </c>
      <c r="H263" s="236"/>
      <c r="I263" s="236"/>
      <c r="J263" s="237">
        <f>COUNTIF(E263:I263,"&gt;0")</f>
        <v>3</v>
      </c>
      <c r="K263" s="238">
        <f>COUNTIF(E263:I263,"&lt;0")</f>
        <v>0</v>
      </c>
      <c r="L263" s="239">
        <f t="shared" si="5"/>
        <v>1</v>
      </c>
      <c r="M263" s="239">
        <f t="shared" si="5"/>
      </c>
    </row>
    <row r="264" spans="1:13" ht="16.5" thickBot="1">
      <c r="A264" s="232" t="s">
        <v>707</v>
      </c>
      <c r="B264" s="233" t="str">
        <f>IF(+B254&gt;"",B254&amp;" - "&amp;F253,"")</f>
        <v>Veera Välimäki - Sarah Goldberg</v>
      </c>
      <c r="C264" s="240"/>
      <c r="D264" s="235"/>
      <c r="E264" s="250"/>
      <c r="F264" s="250"/>
      <c r="G264" s="250"/>
      <c r="H264" s="250"/>
      <c r="I264" s="250"/>
      <c r="J264" s="237">
        <f>COUNTIF(E264:I264,"&gt;0")</f>
        <v>0</v>
      </c>
      <c r="K264" s="238">
        <f>COUNTIF(E264:I264,"&lt;0")</f>
        <v>0</v>
      </c>
      <c r="L264" s="239">
        <f t="shared" si="5"/>
      </c>
      <c r="M264" s="239">
        <f t="shared" si="5"/>
      </c>
    </row>
    <row r="265" spans="1:13" ht="21" thickBot="1">
      <c r="A265" s="118"/>
      <c r="B265" s="118"/>
      <c r="C265" s="118"/>
      <c r="D265" s="118"/>
      <c r="E265" s="118"/>
      <c r="F265" s="118"/>
      <c r="G265" s="118"/>
      <c r="H265" s="251" t="s">
        <v>748</v>
      </c>
      <c r="I265" s="252"/>
      <c r="J265" s="237">
        <f>SUM(J260:J264)</f>
        <v>11</v>
      </c>
      <c r="K265" s="253">
        <f>SUM(K260:K264)</f>
        <v>5</v>
      </c>
      <c r="L265" s="254">
        <f>IF(SUM(L260:L264)&gt;=3,3,SUM(L260:L264))</f>
        <v>3</v>
      </c>
      <c r="M265" s="255">
        <f>IF(SUM(M260:M264)&gt;=3,3,SUM(M260:M264))</f>
        <v>1</v>
      </c>
    </row>
    <row r="266" spans="1:13" ht="15.75">
      <c r="A266" s="227" t="s">
        <v>749</v>
      </c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</row>
    <row r="267" spans="1:13" ht="12.75">
      <c r="A267" s="118" t="s">
        <v>716</v>
      </c>
      <c r="B267" s="118"/>
      <c r="C267" s="118" t="s">
        <v>717</v>
      </c>
      <c r="E267" s="118"/>
      <c r="F267" s="118" t="s">
        <v>279</v>
      </c>
      <c r="H267" s="118"/>
      <c r="I267" t="s">
        <v>750</v>
      </c>
      <c r="K267" s="118"/>
      <c r="L267" s="118"/>
      <c r="M267" s="118"/>
    </row>
    <row r="268" spans="1:13" ht="18.75" thickBot="1">
      <c r="A268" s="118"/>
      <c r="B268" s="118"/>
      <c r="C268" s="118"/>
      <c r="D268" s="118"/>
      <c r="E268" s="118"/>
      <c r="F268" s="118"/>
      <c r="G268" s="118"/>
      <c r="H268" s="118"/>
      <c r="I268" s="256" t="str">
        <f>IF(L265=3,B252,IF(M265=3,F252,""))</f>
        <v>PT Espoo</v>
      </c>
      <c r="J268" s="257"/>
      <c r="K268" s="257"/>
      <c r="L268" s="257"/>
      <c r="M268" s="258"/>
    </row>
    <row r="269" spans="1:13" ht="18">
      <c r="A269" s="259"/>
      <c r="B269" s="259"/>
      <c r="C269" s="259"/>
      <c r="D269" s="259"/>
      <c r="E269" s="259"/>
      <c r="F269" s="259"/>
      <c r="G269" s="259"/>
      <c r="H269" s="259"/>
      <c r="I269" s="260"/>
      <c r="J269" s="260"/>
      <c r="K269" s="260"/>
      <c r="L269" s="260"/>
      <c r="M269" s="261"/>
    </row>
    <row r="270" spans="1:13" ht="12.75">
      <c r="A270" s="262"/>
      <c r="B270" s="263"/>
      <c r="C270" s="263"/>
      <c r="D270" s="264"/>
      <c r="E270" s="264"/>
      <c r="F270" s="264"/>
      <c r="G270" s="264"/>
      <c r="H270" s="264"/>
      <c r="I270" s="264"/>
      <c r="J270" s="264"/>
      <c r="K270" s="264"/>
      <c r="L270" s="264"/>
      <c r="M270" s="264"/>
    </row>
    <row r="271" ht="12.75">
      <c r="A271" s="265" t="s">
        <v>751</v>
      </c>
    </row>
    <row r="276" spans="1:13" ht="15.75">
      <c r="A276" s="194" t="s">
        <v>731</v>
      </c>
      <c r="B276" s="195"/>
      <c r="C276" s="195"/>
      <c r="D276" s="195"/>
      <c r="E276" s="195"/>
      <c r="F276" s="195"/>
      <c r="G276" s="195"/>
      <c r="H276" s="195"/>
      <c r="I276" s="195"/>
      <c r="J276" s="195"/>
      <c r="K276" s="195"/>
      <c r="L276" s="195"/>
      <c r="M276" s="195"/>
    </row>
    <row r="277" spans="3:13" ht="15.75">
      <c r="C277" s="118"/>
      <c r="D277" s="118"/>
      <c r="E277" s="116"/>
      <c r="F277" s="196" t="s">
        <v>732</v>
      </c>
      <c r="G277" s="120"/>
      <c r="H277" s="197"/>
      <c r="I277" s="198"/>
      <c r="J277" s="198"/>
      <c r="K277" s="198"/>
      <c r="L277" s="198"/>
      <c r="M277" s="199"/>
    </row>
    <row r="278" spans="1:13" ht="20.25">
      <c r="A278" s="122" t="s">
        <v>733</v>
      </c>
      <c r="C278" s="118"/>
      <c r="D278" s="118"/>
      <c r="E278" s="116"/>
      <c r="F278" s="196" t="s">
        <v>734</v>
      </c>
      <c r="G278" s="120"/>
      <c r="H278" s="197"/>
      <c r="I278" s="198"/>
      <c r="J278" s="198"/>
      <c r="K278" s="198"/>
      <c r="L278" s="198"/>
      <c r="M278" s="199"/>
    </row>
    <row r="279" spans="1:13" ht="15.75">
      <c r="A279" s="118"/>
      <c r="B279" s="118" t="s">
        <v>735</v>
      </c>
      <c r="C279" s="118"/>
      <c r="D279" s="118"/>
      <c r="E279" s="118"/>
      <c r="F279" s="196" t="s">
        <v>736</v>
      </c>
      <c r="G279" s="200"/>
      <c r="H279" s="197"/>
      <c r="I279" s="197"/>
      <c r="J279" s="197"/>
      <c r="K279" s="197"/>
      <c r="L279" s="197"/>
      <c r="M279" s="201"/>
    </row>
    <row r="280" spans="1:13" ht="15.75">
      <c r="A280" s="118"/>
      <c r="B280" s="118"/>
      <c r="C280" s="118"/>
      <c r="D280" s="118"/>
      <c r="E280" s="118"/>
      <c r="F280" s="196" t="s">
        <v>737</v>
      </c>
      <c r="G280" s="120"/>
      <c r="H280" s="202"/>
      <c r="I280" s="203"/>
      <c r="J280" s="203"/>
      <c r="K280" s="204" t="s">
        <v>738</v>
      </c>
      <c r="L280" s="197"/>
      <c r="M280" s="201"/>
    </row>
    <row r="281" spans="2:13" ht="13.5" thickBot="1">
      <c r="B281" s="124" t="s">
        <v>739</v>
      </c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</row>
    <row r="282" spans="1:13" ht="16.5" thickBot="1">
      <c r="A282" s="205" t="s">
        <v>740</v>
      </c>
      <c r="B282" s="206" t="s">
        <v>29</v>
      </c>
      <c r="C282" s="207"/>
      <c r="D282" s="208"/>
      <c r="E282" s="209" t="s">
        <v>741</v>
      </c>
      <c r="F282" s="210" t="s">
        <v>358</v>
      </c>
      <c r="G282" s="211"/>
      <c r="H282" s="211"/>
      <c r="I282" s="211"/>
      <c r="J282" s="211"/>
      <c r="K282" s="211"/>
      <c r="L282" s="211"/>
      <c r="M282" s="212"/>
    </row>
    <row r="283" spans="1:13" ht="13.5" thickBot="1">
      <c r="A283" s="213" t="s">
        <v>690</v>
      </c>
      <c r="B283" s="214" t="s">
        <v>757</v>
      </c>
      <c r="C283" s="215"/>
      <c r="D283" s="180"/>
      <c r="E283" s="216" t="s">
        <v>691</v>
      </c>
      <c r="F283" s="217" t="s">
        <v>159</v>
      </c>
      <c r="G283" s="198"/>
      <c r="H283" s="198"/>
      <c r="I283" s="198"/>
      <c r="J283" s="198"/>
      <c r="K283" s="198"/>
      <c r="L283" s="198"/>
      <c r="M283" s="199"/>
    </row>
    <row r="284" spans="1:13" ht="13.5" thickBot="1">
      <c r="A284" s="218" t="s">
        <v>0</v>
      </c>
      <c r="B284" s="214" t="s">
        <v>756</v>
      </c>
      <c r="C284" s="215"/>
      <c r="D284" s="180"/>
      <c r="E284" s="216" t="s">
        <v>692</v>
      </c>
      <c r="F284" s="217" t="s">
        <v>224</v>
      </c>
      <c r="G284" s="198"/>
      <c r="H284" s="198"/>
      <c r="I284" s="198"/>
      <c r="J284" s="198"/>
      <c r="K284" s="198"/>
      <c r="L284" s="198"/>
      <c r="M284" s="199"/>
    </row>
    <row r="285" spans="1:13" ht="13.5" thickBot="1">
      <c r="A285" s="219" t="s">
        <v>742</v>
      </c>
      <c r="B285" s="220"/>
      <c r="C285" s="221"/>
      <c r="D285" s="136"/>
      <c r="E285" s="222" t="s">
        <v>742</v>
      </c>
      <c r="F285" s="223"/>
      <c r="G285" s="224"/>
      <c r="H285" s="224"/>
      <c r="I285" s="224"/>
      <c r="J285" s="224"/>
      <c r="K285" s="224"/>
      <c r="L285" s="224"/>
      <c r="M285" s="224"/>
    </row>
    <row r="286" spans="1:13" ht="13.5" thickBot="1">
      <c r="A286" s="213"/>
      <c r="B286" s="214" t="s">
        <v>757</v>
      </c>
      <c r="C286" s="215"/>
      <c r="D286" s="180"/>
      <c r="E286" s="216"/>
      <c r="F286" s="225" t="s">
        <v>159</v>
      </c>
      <c r="G286" s="198"/>
      <c r="H286" s="198"/>
      <c r="I286" s="198"/>
      <c r="J286" s="198"/>
      <c r="K286" s="198"/>
      <c r="L286" s="198"/>
      <c r="M286" s="199"/>
    </row>
    <row r="287" spans="1:13" ht="13.5" thickBot="1">
      <c r="A287" s="226"/>
      <c r="B287" s="214" t="s">
        <v>756</v>
      </c>
      <c r="C287" s="215"/>
      <c r="D287" s="180"/>
      <c r="E287" s="216"/>
      <c r="F287" s="225" t="s">
        <v>224</v>
      </c>
      <c r="G287" s="198"/>
      <c r="H287" s="198"/>
      <c r="I287" s="198"/>
      <c r="J287" s="198"/>
      <c r="K287" s="198"/>
      <c r="L287" s="198"/>
      <c r="M287" s="199"/>
    </row>
    <row r="288" spans="1:13" ht="15.75">
      <c r="A288" s="118"/>
      <c r="B288" s="118"/>
      <c r="C288" s="118"/>
      <c r="D288" s="118"/>
      <c r="E288" s="124" t="s">
        <v>743</v>
      </c>
      <c r="F288" s="124"/>
      <c r="G288" s="124"/>
      <c r="H288" s="124"/>
      <c r="I288" s="118"/>
      <c r="J288" s="118"/>
      <c r="K288" s="118"/>
      <c r="L288" s="143"/>
      <c r="M288" s="116"/>
    </row>
    <row r="289" spans="1:13" ht="15.75">
      <c r="A289" s="227" t="s">
        <v>744</v>
      </c>
      <c r="B289" s="118"/>
      <c r="C289" s="118"/>
      <c r="D289" s="118"/>
      <c r="E289" s="228" t="s">
        <v>745</v>
      </c>
      <c r="F289" s="228" t="s">
        <v>275</v>
      </c>
      <c r="G289" s="228" t="s">
        <v>276</v>
      </c>
      <c r="H289" s="228" t="s">
        <v>277</v>
      </c>
      <c r="I289" s="228" t="s">
        <v>278</v>
      </c>
      <c r="J289" s="229" t="s">
        <v>746</v>
      </c>
      <c r="K289" s="230"/>
      <c r="L289" s="145" t="s">
        <v>702</v>
      </c>
      <c r="M289" s="231" t="s">
        <v>703</v>
      </c>
    </row>
    <row r="290" spans="1:13" ht="15.75">
      <c r="A290" s="232" t="s">
        <v>704</v>
      </c>
      <c r="B290" s="233" t="str">
        <f>IF(+B283&gt;"",B283&amp;" - "&amp;F283,"")</f>
        <v>Veera Välimäki - Emma Rolig</v>
      </c>
      <c r="C290" s="234"/>
      <c r="D290" s="235"/>
      <c r="E290" s="236">
        <v>-9</v>
      </c>
      <c r="F290" s="236">
        <v>5</v>
      </c>
      <c r="G290" s="236">
        <v>-6</v>
      </c>
      <c r="H290" s="236">
        <v>-9</v>
      </c>
      <c r="I290" s="236"/>
      <c r="J290" s="237">
        <f>COUNTIF(E290:I290,"&gt;0")</f>
        <v>1</v>
      </c>
      <c r="K290" s="238">
        <f>COUNTIF(E290:I290,"&lt;0")</f>
        <v>3</v>
      </c>
      <c r="L290" s="239">
        <f aca="true" t="shared" si="6" ref="L290:M294">IF(J290=3,1,"")</f>
      </c>
      <c r="M290" s="239">
        <f t="shared" si="6"/>
        <v>1</v>
      </c>
    </row>
    <row r="291" spans="1:13" ht="15.75">
      <c r="A291" s="232" t="s">
        <v>705</v>
      </c>
      <c r="B291" s="233" t="str">
        <f>IF(B284&gt;"",B284&amp;" - "&amp;F284,"")</f>
        <v>Anna Kirichenko - Milla-Mari Vastavuo</v>
      </c>
      <c r="C291" s="240"/>
      <c r="D291" s="235"/>
      <c r="E291" s="241">
        <v>-6</v>
      </c>
      <c r="F291" s="236">
        <v>-6</v>
      </c>
      <c r="G291" s="236">
        <v>-1</v>
      </c>
      <c r="H291" s="236"/>
      <c r="I291" s="236"/>
      <c r="J291" s="237">
        <f>COUNTIF(E291:I291,"&gt;0")</f>
        <v>0</v>
      </c>
      <c r="K291" s="238">
        <f>COUNTIF(E291:I291,"&lt;0")</f>
        <v>3</v>
      </c>
      <c r="L291" s="239">
        <f t="shared" si="6"/>
      </c>
      <c r="M291" s="239">
        <f t="shared" si="6"/>
        <v>1</v>
      </c>
    </row>
    <row r="292" spans="1:13" ht="15.75">
      <c r="A292" s="242" t="s">
        <v>747</v>
      </c>
      <c r="B292" s="243" t="str">
        <f>IF(B286&gt;"",B286&amp;" / "&amp;B287,"")</f>
        <v>Veera Välimäki / Anna Kirichenko</v>
      </c>
      <c r="C292" s="244" t="str">
        <f>IF(F286&gt;"",F286&amp;" / "&amp;F287,"")</f>
        <v>Emma Rolig / Milla-Mari Vastavuo</v>
      </c>
      <c r="D292" s="245"/>
      <c r="E292" s="246">
        <v>7</v>
      </c>
      <c r="F292" s="247">
        <v>8</v>
      </c>
      <c r="G292" s="248">
        <v>-8</v>
      </c>
      <c r="H292" s="248">
        <v>-3</v>
      </c>
      <c r="I292" s="248">
        <v>-2</v>
      </c>
      <c r="J292" s="237">
        <f>COUNTIF(E292:I292,"&gt;0")</f>
        <v>2</v>
      </c>
      <c r="K292" s="238">
        <f>COUNTIF(E292:I292,"&lt;0")</f>
        <v>3</v>
      </c>
      <c r="L292" s="239">
        <f t="shared" si="6"/>
      </c>
      <c r="M292" s="239">
        <f t="shared" si="6"/>
        <v>1</v>
      </c>
    </row>
    <row r="293" spans="1:13" ht="15.75">
      <c r="A293" s="232" t="s">
        <v>713</v>
      </c>
      <c r="B293" s="233" t="str">
        <f>IF(+B283&gt;"",B283&amp;" - "&amp;F284,"")</f>
        <v>Veera Välimäki - Milla-Mari Vastavuo</v>
      </c>
      <c r="C293" s="240"/>
      <c r="D293" s="235"/>
      <c r="E293" s="249"/>
      <c r="F293" s="236"/>
      <c r="G293" s="236"/>
      <c r="H293" s="236"/>
      <c r="I293" s="236"/>
      <c r="J293" s="237">
        <f>COUNTIF(E293:I293,"&gt;0")</f>
        <v>0</v>
      </c>
      <c r="K293" s="238">
        <f>COUNTIF(E293:I293,"&lt;0")</f>
        <v>0</v>
      </c>
      <c r="L293" s="239">
        <f t="shared" si="6"/>
      </c>
      <c r="M293" s="239">
        <f t="shared" si="6"/>
      </c>
    </row>
    <row r="294" spans="1:13" ht="16.5" thickBot="1">
      <c r="A294" s="232" t="s">
        <v>707</v>
      </c>
      <c r="B294" s="233" t="str">
        <f>IF(+B284&gt;"",B284&amp;" - "&amp;F283,"")</f>
        <v>Anna Kirichenko - Emma Rolig</v>
      </c>
      <c r="C294" s="240"/>
      <c r="D294" s="235"/>
      <c r="E294" s="250"/>
      <c r="F294" s="250"/>
      <c r="G294" s="250"/>
      <c r="H294" s="250"/>
      <c r="I294" s="250"/>
      <c r="J294" s="237">
        <f>COUNTIF(E294:I294,"&gt;0")</f>
        <v>0</v>
      </c>
      <c r="K294" s="238">
        <f>COUNTIF(E294:I294,"&lt;0")</f>
        <v>0</v>
      </c>
      <c r="L294" s="239">
        <f t="shared" si="6"/>
      </c>
      <c r="M294" s="239">
        <f t="shared" si="6"/>
      </c>
    </row>
    <row r="295" spans="1:13" ht="21" thickBot="1">
      <c r="A295" s="118"/>
      <c r="B295" s="118"/>
      <c r="C295" s="118"/>
      <c r="D295" s="118"/>
      <c r="E295" s="118"/>
      <c r="F295" s="118"/>
      <c r="G295" s="118"/>
      <c r="H295" s="251" t="s">
        <v>748</v>
      </c>
      <c r="I295" s="252"/>
      <c r="J295" s="237">
        <f>SUM(J290:J294)</f>
        <v>3</v>
      </c>
      <c r="K295" s="253">
        <f>SUM(K290:K294)</f>
        <v>9</v>
      </c>
      <c r="L295" s="254">
        <f>IF(SUM(L290:L294)&gt;=3,3,SUM(L290:L294))</f>
        <v>0</v>
      </c>
      <c r="M295" s="255">
        <f>IF(SUM(M290:M294)&gt;=3,3,SUM(M290:M294))</f>
        <v>3</v>
      </c>
    </row>
    <row r="296" spans="1:13" ht="15.75">
      <c r="A296" s="227" t="s">
        <v>749</v>
      </c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</row>
    <row r="297" spans="1:13" ht="12.75">
      <c r="A297" s="118" t="s">
        <v>716</v>
      </c>
      <c r="B297" s="118"/>
      <c r="C297" s="118" t="s">
        <v>717</v>
      </c>
      <c r="E297" s="118"/>
      <c r="F297" s="118" t="s">
        <v>279</v>
      </c>
      <c r="H297" s="118"/>
      <c r="I297" t="s">
        <v>750</v>
      </c>
      <c r="K297" s="118"/>
      <c r="L297" s="118"/>
      <c r="M297" s="118"/>
    </row>
    <row r="298" spans="1:13" ht="18.75" thickBot="1">
      <c r="A298" s="118"/>
      <c r="B298" s="118"/>
      <c r="C298" s="118"/>
      <c r="D298" s="118"/>
      <c r="E298" s="118"/>
      <c r="F298" s="118"/>
      <c r="G298" s="118"/>
      <c r="H298" s="118"/>
      <c r="I298" s="256" t="str">
        <f>IF(L295=3,B282,IF(M295=3,F282,""))</f>
        <v>MBF 1</v>
      </c>
      <c r="J298" s="257"/>
      <c r="K298" s="257"/>
      <c r="L298" s="257"/>
      <c r="M298" s="258"/>
    </row>
    <row r="299" spans="1:13" ht="18">
      <c r="A299" s="259"/>
      <c r="B299" s="259"/>
      <c r="C299" s="259"/>
      <c r="D299" s="259"/>
      <c r="E299" s="259"/>
      <c r="F299" s="259"/>
      <c r="G299" s="259"/>
      <c r="H299" s="259"/>
      <c r="I299" s="260"/>
      <c r="J299" s="260"/>
      <c r="K299" s="260"/>
      <c r="L299" s="260"/>
      <c r="M299" s="261"/>
    </row>
    <row r="300" spans="1:13" ht="12.75">
      <c r="A300" s="262"/>
      <c r="B300" s="263"/>
      <c r="C300" s="263"/>
      <c r="D300" s="264"/>
      <c r="E300" s="264"/>
      <c r="F300" s="264"/>
      <c r="G300" s="264"/>
      <c r="H300" s="264"/>
      <c r="I300" s="264"/>
      <c r="J300" s="264"/>
      <c r="K300" s="264"/>
      <c r="L300" s="264"/>
      <c r="M300" s="264"/>
    </row>
    <row r="301" ht="12.75">
      <c r="A301" s="265" t="s">
        <v>751</v>
      </c>
    </row>
    <row r="306" spans="1:13" ht="15.75">
      <c r="A306" s="194" t="s">
        <v>731</v>
      </c>
      <c r="B306" s="195"/>
      <c r="C306" s="195"/>
      <c r="D306" s="195"/>
      <c r="E306" s="195"/>
      <c r="F306" s="195"/>
      <c r="G306" s="195"/>
      <c r="H306" s="195"/>
      <c r="I306" s="195"/>
      <c r="J306" s="195"/>
      <c r="K306" s="195"/>
      <c r="L306" s="195"/>
      <c r="M306" s="195"/>
    </row>
    <row r="307" spans="3:13" ht="15.75">
      <c r="C307" s="118"/>
      <c r="D307" s="118"/>
      <c r="E307" s="116"/>
      <c r="F307" s="196" t="s">
        <v>732</v>
      </c>
      <c r="G307" s="120"/>
      <c r="H307" s="197"/>
      <c r="I307" s="198"/>
      <c r="J307" s="198"/>
      <c r="K307" s="198"/>
      <c r="L307" s="198"/>
      <c r="M307" s="199"/>
    </row>
    <row r="308" spans="1:13" ht="20.25">
      <c r="A308" s="122" t="s">
        <v>733</v>
      </c>
      <c r="C308" s="118"/>
      <c r="D308" s="118"/>
      <c r="E308" s="116"/>
      <c r="F308" s="196" t="s">
        <v>734</v>
      </c>
      <c r="G308" s="120"/>
      <c r="H308" s="197"/>
      <c r="I308" s="198"/>
      <c r="J308" s="198"/>
      <c r="K308" s="198"/>
      <c r="L308" s="198"/>
      <c r="M308" s="199"/>
    </row>
    <row r="309" spans="1:13" ht="15.75">
      <c r="A309" s="118"/>
      <c r="B309" s="118" t="s">
        <v>735</v>
      </c>
      <c r="C309" s="118"/>
      <c r="D309" s="118"/>
      <c r="E309" s="118"/>
      <c r="F309" s="196" t="s">
        <v>736</v>
      </c>
      <c r="G309" s="200"/>
      <c r="H309" s="197"/>
      <c r="I309" s="197"/>
      <c r="J309" s="197"/>
      <c r="K309" s="197"/>
      <c r="L309" s="197"/>
      <c r="M309" s="201"/>
    </row>
    <row r="310" spans="1:13" ht="15.75">
      <c r="A310" s="118"/>
      <c r="B310" s="118"/>
      <c r="C310" s="118"/>
      <c r="D310" s="118"/>
      <c r="E310" s="118"/>
      <c r="F310" s="196" t="s">
        <v>737</v>
      </c>
      <c r="G310" s="120"/>
      <c r="H310" s="202"/>
      <c r="I310" s="203"/>
      <c r="J310" s="203"/>
      <c r="K310" s="204" t="s">
        <v>738</v>
      </c>
      <c r="L310" s="197"/>
      <c r="M310" s="201"/>
    </row>
    <row r="311" spans="2:13" ht="13.5" thickBot="1">
      <c r="B311" s="124" t="s">
        <v>739</v>
      </c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</row>
    <row r="312" spans="1:13" ht="16.5" thickBot="1">
      <c r="A312" s="205" t="s">
        <v>740</v>
      </c>
      <c r="B312" s="206" t="s">
        <v>758</v>
      </c>
      <c r="C312" s="207"/>
      <c r="D312" s="208"/>
      <c r="E312" s="209" t="s">
        <v>741</v>
      </c>
      <c r="F312" s="210" t="s">
        <v>29</v>
      </c>
      <c r="G312" s="211"/>
      <c r="H312" s="211"/>
      <c r="I312" s="211"/>
      <c r="J312" s="211"/>
      <c r="K312" s="211"/>
      <c r="L312" s="211"/>
      <c r="M312" s="212"/>
    </row>
    <row r="313" spans="1:13" ht="13.5" thickBot="1">
      <c r="A313" s="213" t="s">
        <v>690</v>
      </c>
      <c r="B313" s="214" t="s">
        <v>130</v>
      </c>
      <c r="C313" s="215"/>
      <c r="D313" s="180"/>
      <c r="E313" s="216" t="s">
        <v>691</v>
      </c>
      <c r="F313" s="217" t="s">
        <v>757</v>
      </c>
      <c r="G313" s="198"/>
      <c r="H313" s="198"/>
      <c r="I313" s="198"/>
      <c r="J313" s="198"/>
      <c r="K313" s="198"/>
      <c r="L313" s="198"/>
      <c r="M313" s="199"/>
    </row>
    <row r="314" spans="1:13" ht="13.5" thickBot="1">
      <c r="A314" s="218" t="s">
        <v>0</v>
      </c>
      <c r="B314" s="214" t="s">
        <v>133</v>
      </c>
      <c r="C314" s="215"/>
      <c r="D314" s="180"/>
      <c r="E314" s="216" t="s">
        <v>692</v>
      </c>
      <c r="F314" s="217" t="s">
        <v>756</v>
      </c>
      <c r="G314" s="198"/>
      <c r="H314" s="198"/>
      <c r="I314" s="198"/>
      <c r="J314" s="198"/>
      <c r="K314" s="198"/>
      <c r="L314" s="198"/>
      <c r="M314" s="199"/>
    </row>
    <row r="315" spans="1:13" ht="13.5" thickBot="1">
      <c r="A315" s="219" t="s">
        <v>742</v>
      </c>
      <c r="B315" s="220"/>
      <c r="C315" s="221"/>
      <c r="D315" s="136"/>
      <c r="E315" s="222" t="s">
        <v>742</v>
      </c>
      <c r="F315" s="223"/>
      <c r="G315" s="224"/>
      <c r="H315" s="224"/>
      <c r="I315" s="224"/>
      <c r="J315" s="224"/>
      <c r="K315" s="224"/>
      <c r="L315" s="224"/>
      <c r="M315" s="224"/>
    </row>
    <row r="316" spans="1:13" ht="13.5" thickBot="1">
      <c r="A316" s="213"/>
      <c r="B316" s="214" t="s">
        <v>130</v>
      </c>
      <c r="C316" s="215"/>
      <c r="D316" s="180"/>
      <c r="E316" s="216"/>
      <c r="F316" s="225" t="s">
        <v>757</v>
      </c>
      <c r="G316" s="198"/>
      <c r="H316" s="198"/>
      <c r="I316" s="198"/>
      <c r="J316" s="198"/>
      <c r="K316" s="198"/>
      <c r="L316" s="198"/>
      <c r="M316" s="199"/>
    </row>
    <row r="317" spans="1:13" ht="13.5" thickBot="1">
      <c r="A317" s="226"/>
      <c r="B317" s="214" t="s">
        <v>133</v>
      </c>
      <c r="C317" s="215"/>
      <c r="D317" s="180"/>
      <c r="E317" s="216"/>
      <c r="F317" s="225" t="s">
        <v>756</v>
      </c>
      <c r="G317" s="198"/>
      <c r="H317" s="198"/>
      <c r="I317" s="198"/>
      <c r="J317" s="198"/>
      <c r="K317" s="198"/>
      <c r="L317" s="198"/>
      <c r="M317" s="199"/>
    </row>
    <row r="318" spans="1:13" ht="15.75">
      <c r="A318" s="118"/>
      <c r="B318" s="118"/>
      <c r="C318" s="118"/>
      <c r="D318" s="118"/>
      <c r="E318" s="124" t="s">
        <v>743</v>
      </c>
      <c r="F318" s="124"/>
      <c r="G318" s="124"/>
      <c r="H318" s="124"/>
      <c r="I318" s="118"/>
      <c r="J318" s="118"/>
      <c r="K318" s="118"/>
      <c r="L318" s="143"/>
      <c r="M318" s="116"/>
    </row>
    <row r="319" spans="1:13" ht="15.75">
      <c r="A319" s="227" t="s">
        <v>744</v>
      </c>
      <c r="B319" s="118"/>
      <c r="C319" s="118"/>
      <c r="D319" s="118"/>
      <c r="E319" s="228" t="s">
        <v>745</v>
      </c>
      <c r="F319" s="228" t="s">
        <v>275</v>
      </c>
      <c r="G319" s="228" t="s">
        <v>276</v>
      </c>
      <c r="H319" s="228" t="s">
        <v>277</v>
      </c>
      <c r="I319" s="228" t="s">
        <v>278</v>
      </c>
      <c r="J319" s="229" t="s">
        <v>746</v>
      </c>
      <c r="K319" s="230"/>
      <c r="L319" s="145" t="s">
        <v>702</v>
      </c>
      <c r="M319" s="231" t="s">
        <v>703</v>
      </c>
    </row>
    <row r="320" spans="1:13" ht="15.75">
      <c r="A320" s="232" t="s">
        <v>704</v>
      </c>
      <c r="B320" s="233" t="str">
        <f>IF(+B313&gt;"",B313&amp;" - "&amp;F313,"")</f>
        <v>Jannika Oksanen - Veera Välimäki</v>
      </c>
      <c r="C320" s="234"/>
      <c r="D320" s="235"/>
      <c r="E320" s="236">
        <v>2</v>
      </c>
      <c r="F320" s="236">
        <v>6</v>
      </c>
      <c r="G320" s="236">
        <v>8</v>
      </c>
      <c r="H320" s="236"/>
      <c r="I320" s="236"/>
      <c r="J320" s="237">
        <f>COUNTIF(E320:I320,"&gt;0")</f>
        <v>3</v>
      </c>
      <c r="K320" s="238">
        <f>COUNTIF(E320:I320,"&lt;0")</f>
        <v>0</v>
      </c>
      <c r="L320" s="239">
        <f aca="true" t="shared" si="7" ref="L320:M324">IF(J320=3,1,"")</f>
        <v>1</v>
      </c>
      <c r="M320" s="239">
        <f t="shared" si="7"/>
      </c>
    </row>
    <row r="321" spans="1:13" ht="15.75">
      <c r="A321" s="232" t="s">
        <v>705</v>
      </c>
      <c r="B321" s="233" t="str">
        <f>IF(B314&gt;"",B314&amp;" - "&amp;F314,"")</f>
        <v>Hanna Nyberg - Anna Kirichenko</v>
      </c>
      <c r="C321" s="240"/>
      <c r="D321" s="235"/>
      <c r="E321" s="241">
        <v>3</v>
      </c>
      <c r="F321" s="236">
        <v>7</v>
      </c>
      <c r="G321" s="236">
        <v>3</v>
      </c>
      <c r="H321" s="236"/>
      <c r="I321" s="236"/>
      <c r="J321" s="237">
        <f>COUNTIF(E321:I321,"&gt;0")</f>
        <v>3</v>
      </c>
      <c r="K321" s="238">
        <f>COUNTIF(E321:I321,"&lt;0")</f>
        <v>0</v>
      </c>
      <c r="L321" s="239">
        <f t="shared" si="7"/>
        <v>1</v>
      </c>
      <c r="M321" s="239">
        <f t="shared" si="7"/>
      </c>
    </row>
    <row r="322" spans="1:13" ht="15.75">
      <c r="A322" s="242" t="s">
        <v>747</v>
      </c>
      <c r="B322" s="243" t="str">
        <f>IF(B316&gt;"",B316&amp;" / "&amp;B317,"")</f>
        <v>Jannika Oksanen / Hanna Nyberg</v>
      </c>
      <c r="C322" s="244" t="str">
        <f>IF(F316&gt;"",F316&amp;" / "&amp;F317,"")</f>
        <v>Veera Välimäki / Anna Kirichenko</v>
      </c>
      <c r="D322" s="245"/>
      <c r="E322" s="246">
        <v>5</v>
      </c>
      <c r="F322" s="247">
        <v>8</v>
      </c>
      <c r="G322" s="248">
        <v>7</v>
      </c>
      <c r="H322" s="248"/>
      <c r="I322" s="248"/>
      <c r="J322" s="237">
        <f>COUNTIF(E322:I322,"&gt;0")</f>
        <v>3</v>
      </c>
      <c r="K322" s="238">
        <f>COUNTIF(E322:I322,"&lt;0")</f>
        <v>0</v>
      </c>
      <c r="L322" s="239">
        <f t="shared" si="7"/>
        <v>1</v>
      </c>
      <c r="M322" s="239">
        <f t="shared" si="7"/>
      </c>
    </row>
    <row r="323" spans="1:13" ht="15.75">
      <c r="A323" s="232" t="s">
        <v>713</v>
      </c>
      <c r="B323" s="233" t="str">
        <f>IF(+B313&gt;"",B313&amp;" - "&amp;F314,"")</f>
        <v>Jannika Oksanen - Anna Kirichenko</v>
      </c>
      <c r="C323" s="240"/>
      <c r="D323" s="235"/>
      <c r="E323" s="249"/>
      <c r="F323" s="236"/>
      <c r="G323" s="236"/>
      <c r="H323" s="236"/>
      <c r="I323" s="236"/>
      <c r="J323" s="237">
        <f>COUNTIF(E323:I323,"&gt;0")</f>
        <v>0</v>
      </c>
      <c r="K323" s="238">
        <f>COUNTIF(E323:I323,"&lt;0")</f>
        <v>0</v>
      </c>
      <c r="L323" s="239">
        <f t="shared" si="7"/>
      </c>
      <c r="M323" s="239">
        <f t="shared" si="7"/>
      </c>
    </row>
    <row r="324" spans="1:13" ht="16.5" thickBot="1">
      <c r="A324" s="232" t="s">
        <v>707</v>
      </c>
      <c r="B324" s="233" t="str">
        <f>IF(+B314&gt;"",B314&amp;" - "&amp;F313,"")</f>
        <v>Hanna Nyberg - Veera Välimäki</v>
      </c>
      <c r="C324" s="240"/>
      <c r="D324" s="235"/>
      <c r="E324" s="250"/>
      <c r="F324" s="250"/>
      <c r="G324" s="250"/>
      <c r="H324" s="250"/>
      <c r="I324" s="250"/>
      <c r="J324" s="237">
        <f>COUNTIF(E324:I324,"&gt;0")</f>
        <v>0</v>
      </c>
      <c r="K324" s="238">
        <f>COUNTIF(E324:I324,"&lt;0")</f>
        <v>0</v>
      </c>
      <c r="L324" s="239">
        <f t="shared" si="7"/>
      </c>
      <c r="M324" s="239">
        <f t="shared" si="7"/>
      </c>
    </row>
    <row r="325" spans="1:13" ht="21" thickBot="1">
      <c r="A325" s="118"/>
      <c r="B325" s="118"/>
      <c r="C325" s="118"/>
      <c r="D325" s="118"/>
      <c r="E325" s="118"/>
      <c r="F325" s="118"/>
      <c r="G325" s="118"/>
      <c r="H325" s="251" t="s">
        <v>748</v>
      </c>
      <c r="I325" s="252"/>
      <c r="J325" s="237">
        <f>SUM(J320:J324)</f>
        <v>9</v>
      </c>
      <c r="K325" s="253">
        <f>SUM(K320:K324)</f>
        <v>0</v>
      </c>
      <c r="L325" s="254">
        <f>IF(SUM(L320:L324)&gt;=3,3,SUM(L320:L324))</f>
        <v>3</v>
      </c>
      <c r="M325" s="255">
        <f>IF(SUM(M320:M324)&gt;=3,3,SUM(M320:M324))</f>
        <v>0</v>
      </c>
    </row>
    <row r="326" spans="1:13" ht="15.75">
      <c r="A326" s="227" t="s">
        <v>749</v>
      </c>
      <c r="B326" s="118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</row>
    <row r="327" spans="1:13" ht="12.75">
      <c r="A327" s="118" t="s">
        <v>716</v>
      </c>
      <c r="B327" s="118"/>
      <c r="C327" s="118" t="s">
        <v>717</v>
      </c>
      <c r="E327" s="118"/>
      <c r="F327" s="118" t="s">
        <v>279</v>
      </c>
      <c r="H327" s="118"/>
      <c r="I327" t="s">
        <v>750</v>
      </c>
      <c r="K327" s="118"/>
      <c r="L327" s="118"/>
      <c r="M327" s="118"/>
    </row>
    <row r="328" spans="1:13" ht="18.75" thickBot="1">
      <c r="A328" s="118"/>
      <c r="B328" s="118"/>
      <c r="C328" s="118"/>
      <c r="D328" s="118"/>
      <c r="E328" s="118"/>
      <c r="F328" s="118"/>
      <c r="G328" s="118"/>
      <c r="H328" s="118"/>
      <c r="I328" s="256" t="str">
        <f>IF(L325=3,B312,IF(M325=3,F312,""))</f>
        <v>Tip 70</v>
      </c>
      <c r="J328" s="257"/>
      <c r="K328" s="257"/>
      <c r="L328" s="257"/>
      <c r="M328" s="258"/>
    </row>
    <row r="329" spans="1:13" ht="18">
      <c r="A329" s="259"/>
      <c r="B329" s="259"/>
      <c r="C329" s="259"/>
      <c r="D329" s="259"/>
      <c r="E329" s="259"/>
      <c r="F329" s="259"/>
      <c r="G329" s="259"/>
      <c r="H329" s="259"/>
      <c r="I329" s="260"/>
      <c r="J329" s="260"/>
      <c r="K329" s="260"/>
      <c r="L329" s="260"/>
      <c r="M329" s="261"/>
    </row>
    <row r="330" spans="1:13" ht="12.75">
      <c r="A330" s="262"/>
      <c r="B330" s="263"/>
      <c r="C330" s="263"/>
      <c r="D330" s="264"/>
      <c r="E330" s="264"/>
      <c r="F330" s="264"/>
      <c r="G330" s="264"/>
      <c r="H330" s="264"/>
      <c r="I330" s="264"/>
      <c r="J330" s="264"/>
      <c r="K330" s="264"/>
      <c r="L330" s="264"/>
      <c r="M330" s="264"/>
    </row>
    <row r="331" ht="12.75">
      <c r="A331" s="265" t="s">
        <v>751</v>
      </c>
    </row>
    <row r="336" spans="1:13" ht="15.75">
      <c r="A336" s="194" t="s">
        <v>731</v>
      </c>
      <c r="B336" s="195"/>
      <c r="C336" s="195"/>
      <c r="D336" s="195"/>
      <c r="E336" s="195"/>
      <c r="F336" s="195"/>
      <c r="G336" s="195"/>
      <c r="H336" s="195"/>
      <c r="I336" s="195"/>
      <c r="J336" s="195"/>
      <c r="K336" s="195"/>
      <c r="L336" s="195"/>
      <c r="M336" s="195"/>
    </row>
    <row r="337" spans="3:13" ht="15.75">
      <c r="C337" s="118"/>
      <c r="D337" s="118"/>
      <c r="E337" s="116"/>
      <c r="F337" s="196" t="s">
        <v>732</v>
      </c>
      <c r="G337" s="120"/>
      <c r="H337" s="197"/>
      <c r="I337" s="198"/>
      <c r="J337" s="198"/>
      <c r="K337" s="198"/>
      <c r="L337" s="198"/>
      <c r="M337" s="199"/>
    </row>
    <row r="338" spans="1:13" ht="20.25">
      <c r="A338" s="122" t="s">
        <v>733</v>
      </c>
      <c r="C338" s="118"/>
      <c r="D338" s="118"/>
      <c r="E338" s="116"/>
      <c r="F338" s="196" t="s">
        <v>734</v>
      </c>
      <c r="G338" s="120"/>
      <c r="H338" s="197"/>
      <c r="I338" s="198"/>
      <c r="J338" s="198"/>
      <c r="K338" s="198"/>
      <c r="L338" s="198"/>
      <c r="M338" s="199"/>
    </row>
    <row r="339" spans="1:13" ht="15.75">
      <c r="A339" s="118"/>
      <c r="B339" s="118" t="s">
        <v>735</v>
      </c>
      <c r="C339" s="118"/>
      <c r="D339" s="118"/>
      <c r="E339" s="118"/>
      <c r="F339" s="196" t="s">
        <v>736</v>
      </c>
      <c r="G339" s="200"/>
      <c r="H339" s="197"/>
      <c r="I339" s="197"/>
      <c r="J339" s="197"/>
      <c r="K339" s="197"/>
      <c r="L339" s="197"/>
      <c r="M339" s="201"/>
    </row>
    <row r="340" spans="1:13" ht="15.75">
      <c r="A340" s="118"/>
      <c r="B340" s="118"/>
      <c r="C340" s="118"/>
      <c r="D340" s="118"/>
      <c r="E340" s="118"/>
      <c r="F340" s="196" t="s">
        <v>737</v>
      </c>
      <c r="G340" s="120"/>
      <c r="H340" s="202"/>
      <c r="I340" s="203"/>
      <c r="J340" s="203"/>
      <c r="K340" s="204" t="s">
        <v>738</v>
      </c>
      <c r="L340" s="197"/>
      <c r="M340" s="201"/>
    </row>
    <row r="341" spans="2:13" ht="13.5" thickBot="1">
      <c r="B341" s="124" t="s">
        <v>739</v>
      </c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</row>
    <row r="342" spans="1:13" ht="16.5" thickBot="1">
      <c r="A342" s="205" t="s">
        <v>740</v>
      </c>
      <c r="B342" s="206" t="s">
        <v>358</v>
      </c>
      <c r="C342" s="207"/>
      <c r="D342" s="208"/>
      <c r="E342" s="209" t="s">
        <v>741</v>
      </c>
      <c r="F342" s="210" t="s">
        <v>359</v>
      </c>
      <c r="G342" s="211"/>
      <c r="H342" s="211"/>
      <c r="I342" s="211"/>
      <c r="J342" s="211"/>
      <c r="K342" s="211"/>
      <c r="L342" s="211"/>
      <c r="M342" s="212"/>
    </row>
    <row r="343" spans="1:13" ht="13.5" thickBot="1">
      <c r="A343" s="213" t="s">
        <v>690</v>
      </c>
      <c r="B343" s="214" t="s">
        <v>159</v>
      </c>
      <c r="C343" s="215"/>
      <c r="D343" s="180"/>
      <c r="E343" s="216" t="s">
        <v>691</v>
      </c>
      <c r="F343" s="217" t="s">
        <v>233</v>
      </c>
      <c r="G343" s="198"/>
      <c r="H343" s="198"/>
      <c r="I343" s="198"/>
      <c r="J343" s="198"/>
      <c r="K343" s="198"/>
      <c r="L343" s="198"/>
      <c r="M343" s="199"/>
    </row>
    <row r="344" spans="1:13" ht="13.5" thickBot="1">
      <c r="A344" s="218" t="s">
        <v>0</v>
      </c>
      <c r="B344" s="214" t="s">
        <v>224</v>
      </c>
      <c r="C344" s="215"/>
      <c r="D344" s="180"/>
      <c r="E344" s="216" t="s">
        <v>692</v>
      </c>
      <c r="F344" s="217" t="s">
        <v>227</v>
      </c>
      <c r="G344" s="198"/>
      <c r="H344" s="198"/>
      <c r="I344" s="198"/>
      <c r="J344" s="198"/>
      <c r="K344" s="198"/>
      <c r="L344" s="198"/>
      <c r="M344" s="199"/>
    </row>
    <row r="345" spans="1:13" ht="13.5" thickBot="1">
      <c r="A345" s="219" t="s">
        <v>742</v>
      </c>
      <c r="B345" s="220"/>
      <c r="C345" s="221"/>
      <c r="D345" s="136"/>
      <c r="E345" s="222" t="s">
        <v>742</v>
      </c>
      <c r="F345" s="223"/>
      <c r="G345" s="224"/>
      <c r="H345" s="224"/>
      <c r="I345" s="224"/>
      <c r="J345" s="224"/>
      <c r="K345" s="224"/>
      <c r="L345" s="224"/>
      <c r="M345" s="224"/>
    </row>
    <row r="346" spans="1:13" ht="13.5" thickBot="1">
      <c r="A346" s="213"/>
      <c r="B346" s="214" t="s">
        <v>159</v>
      </c>
      <c r="C346" s="215"/>
      <c r="D346" s="180"/>
      <c r="E346" s="216"/>
      <c r="F346" s="225" t="s">
        <v>233</v>
      </c>
      <c r="G346" s="198"/>
      <c r="H346" s="198"/>
      <c r="I346" s="198"/>
      <c r="J346" s="198"/>
      <c r="K346" s="198"/>
      <c r="L346" s="198"/>
      <c r="M346" s="199"/>
    </row>
    <row r="347" spans="1:13" ht="13.5" thickBot="1">
      <c r="A347" s="226"/>
      <c r="B347" s="214" t="s">
        <v>224</v>
      </c>
      <c r="C347" s="215"/>
      <c r="D347" s="180"/>
      <c r="E347" s="216"/>
      <c r="F347" s="225" t="s">
        <v>227</v>
      </c>
      <c r="G347" s="198"/>
      <c r="H347" s="198"/>
      <c r="I347" s="198"/>
      <c r="J347" s="198"/>
      <c r="K347" s="198"/>
      <c r="L347" s="198"/>
      <c r="M347" s="199"/>
    </row>
    <row r="348" spans="1:13" ht="15.75">
      <c r="A348" s="118"/>
      <c r="B348" s="118"/>
      <c r="C348" s="118"/>
      <c r="D348" s="118"/>
      <c r="E348" s="124" t="s">
        <v>743</v>
      </c>
      <c r="F348" s="124"/>
      <c r="G348" s="124"/>
      <c r="H348" s="124"/>
      <c r="I348" s="118"/>
      <c r="J348" s="118"/>
      <c r="K348" s="118"/>
      <c r="L348" s="143"/>
      <c r="M348" s="116"/>
    </row>
    <row r="349" spans="1:13" ht="15.75">
      <c r="A349" s="227" t="s">
        <v>744</v>
      </c>
      <c r="B349" s="118"/>
      <c r="C349" s="118"/>
      <c r="D349" s="118"/>
      <c r="E349" s="228" t="s">
        <v>745</v>
      </c>
      <c r="F349" s="228" t="s">
        <v>275</v>
      </c>
      <c r="G349" s="228" t="s">
        <v>276</v>
      </c>
      <c r="H349" s="228" t="s">
        <v>277</v>
      </c>
      <c r="I349" s="228" t="s">
        <v>278</v>
      </c>
      <c r="J349" s="229" t="s">
        <v>746</v>
      </c>
      <c r="K349" s="230"/>
      <c r="L349" s="145" t="s">
        <v>702</v>
      </c>
      <c r="M349" s="231" t="s">
        <v>703</v>
      </c>
    </row>
    <row r="350" spans="1:13" ht="15.75">
      <c r="A350" s="232" t="s">
        <v>704</v>
      </c>
      <c r="B350" s="233" t="str">
        <f>IF(+B343&gt;"",B343&amp;" - "&amp;F343,"")</f>
        <v>Emma Rolig - Esther Goldberg</v>
      </c>
      <c r="C350" s="234"/>
      <c r="D350" s="235"/>
      <c r="E350" s="236">
        <v>4</v>
      </c>
      <c r="F350" s="236">
        <v>7</v>
      </c>
      <c r="G350" s="236">
        <v>6</v>
      </c>
      <c r="H350" s="236"/>
      <c r="I350" s="236"/>
      <c r="J350" s="237">
        <f>COUNTIF(E350:I350,"&gt;0")</f>
        <v>3</v>
      </c>
      <c r="K350" s="238">
        <f>COUNTIF(E350:I350,"&lt;0")</f>
        <v>0</v>
      </c>
      <c r="L350" s="239">
        <f aca="true" t="shared" si="8" ref="L350:M354">IF(J350=3,1,"")</f>
        <v>1</v>
      </c>
      <c r="M350" s="239">
        <f t="shared" si="8"/>
      </c>
    </row>
    <row r="351" spans="1:13" ht="15.75">
      <c r="A351" s="232" t="s">
        <v>705</v>
      </c>
      <c r="B351" s="233" t="str">
        <f>IF(B344&gt;"",B344&amp;" - "&amp;F344,"")</f>
        <v>Milla-Mari Vastavuo - Pinja Eriksson</v>
      </c>
      <c r="C351" s="240"/>
      <c r="D351" s="235"/>
      <c r="E351" s="241">
        <v>10</v>
      </c>
      <c r="F351" s="236">
        <v>-6</v>
      </c>
      <c r="G351" s="236">
        <v>9</v>
      </c>
      <c r="H351" s="236">
        <v>-6</v>
      </c>
      <c r="I351" s="236">
        <v>-9</v>
      </c>
      <c r="J351" s="237">
        <f>COUNTIF(E351:I351,"&gt;0")</f>
        <v>2</v>
      </c>
      <c r="K351" s="238">
        <f>COUNTIF(E351:I351,"&lt;0")</f>
        <v>3</v>
      </c>
      <c r="L351" s="239">
        <f t="shared" si="8"/>
      </c>
      <c r="M351" s="239">
        <f t="shared" si="8"/>
        <v>1</v>
      </c>
    </row>
    <row r="352" spans="1:13" ht="15.75">
      <c r="A352" s="242" t="s">
        <v>747</v>
      </c>
      <c r="B352" s="243" t="str">
        <f>IF(B346&gt;"",B346&amp;" / "&amp;B347,"")</f>
        <v>Emma Rolig / Milla-Mari Vastavuo</v>
      </c>
      <c r="C352" s="244" t="str">
        <f>IF(F346&gt;"",F346&amp;" / "&amp;F347,"")</f>
        <v>Esther Goldberg / Pinja Eriksson</v>
      </c>
      <c r="D352" s="245"/>
      <c r="E352" s="246">
        <v>-7</v>
      </c>
      <c r="F352" s="247">
        <v>9</v>
      </c>
      <c r="G352" s="248">
        <v>-6</v>
      </c>
      <c r="H352" s="248">
        <v>11</v>
      </c>
      <c r="I352" s="248">
        <v>11</v>
      </c>
      <c r="J352" s="237">
        <f>COUNTIF(E352:I352,"&gt;0")</f>
        <v>3</v>
      </c>
      <c r="K352" s="238">
        <f>COUNTIF(E352:I352,"&lt;0")</f>
        <v>2</v>
      </c>
      <c r="L352" s="239">
        <f t="shared" si="8"/>
        <v>1</v>
      </c>
      <c r="M352" s="239">
        <f t="shared" si="8"/>
      </c>
    </row>
    <row r="353" spans="1:13" ht="15.75">
      <c r="A353" s="232" t="s">
        <v>713</v>
      </c>
      <c r="B353" s="233" t="str">
        <f>IF(+B343&gt;"",B343&amp;" - "&amp;F344,"")</f>
        <v>Emma Rolig - Pinja Eriksson</v>
      </c>
      <c r="C353" s="240"/>
      <c r="D353" s="235"/>
      <c r="E353" s="249">
        <v>-10</v>
      </c>
      <c r="F353" s="236">
        <v>-9</v>
      </c>
      <c r="G353" s="236">
        <v>-6</v>
      </c>
      <c r="H353" s="236"/>
      <c r="I353" s="236"/>
      <c r="J353" s="237">
        <f>COUNTIF(E353:I353,"&gt;0")</f>
        <v>0</v>
      </c>
      <c r="K353" s="238">
        <f>COUNTIF(E353:I353,"&lt;0")</f>
        <v>3</v>
      </c>
      <c r="L353" s="239">
        <f t="shared" si="8"/>
      </c>
      <c r="M353" s="239">
        <f t="shared" si="8"/>
        <v>1</v>
      </c>
    </row>
    <row r="354" spans="1:13" ht="16.5" thickBot="1">
      <c r="A354" s="232" t="s">
        <v>707</v>
      </c>
      <c r="B354" s="233" t="str">
        <f>IF(+B344&gt;"",B344&amp;" - "&amp;F343,"")</f>
        <v>Milla-Mari Vastavuo - Esther Goldberg</v>
      </c>
      <c r="C354" s="240"/>
      <c r="D354" s="235"/>
      <c r="E354" s="250">
        <v>2</v>
      </c>
      <c r="F354" s="250">
        <v>8</v>
      </c>
      <c r="G354" s="250">
        <v>4</v>
      </c>
      <c r="H354" s="250"/>
      <c r="I354" s="250"/>
      <c r="J354" s="237">
        <f>COUNTIF(E354:I354,"&gt;0")</f>
        <v>3</v>
      </c>
      <c r="K354" s="238">
        <f>COUNTIF(E354:I354,"&lt;0")</f>
        <v>0</v>
      </c>
      <c r="L354" s="239">
        <f t="shared" si="8"/>
        <v>1</v>
      </c>
      <c r="M354" s="239">
        <f t="shared" si="8"/>
      </c>
    </row>
    <row r="355" spans="1:13" ht="21" thickBot="1">
      <c r="A355" s="118"/>
      <c r="B355" s="118"/>
      <c r="C355" s="118"/>
      <c r="D355" s="118"/>
      <c r="E355" s="118"/>
      <c r="F355" s="118"/>
      <c r="G355" s="118"/>
      <c r="H355" s="251" t="s">
        <v>748</v>
      </c>
      <c r="I355" s="252"/>
      <c r="J355" s="237">
        <f>SUM(J350:J354)</f>
        <v>11</v>
      </c>
      <c r="K355" s="253">
        <f>SUM(K350:K354)</f>
        <v>8</v>
      </c>
      <c r="L355" s="254">
        <f>IF(SUM(L350:L354)&gt;=3,3,SUM(L350:L354))</f>
        <v>3</v>
      </c>
      <c r="M355" s="255">
        <f>IF(SUM(M350:M354)&gt;=3,3,SUM(M350:M354))</f>
        <v>2</v>
      </c>
    </row>
    <row r="356" spans="1:13" ht="15.75">
      <c r="A356" s="227" t="s">
        <v>749</v>
      </c>
      <c r="B356" s="118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</row>
    <row r="357" spans="1:13" ht="12.75">
      <c r="A357" s="118" t="s">
        <v>716</v>
      </c>
      <c r="B357" s="118"/>
      <c r="C357" s="118" t="s">
        <v>717</v>
      </c>
      <c r="E357" s="118"/>
      <c r="F357" s="118" t="s">
        <v>279</v>
      </c>
      <c r="H357" s="118"/>
      <c r="I357" t="s">
        <v>750</v>
      </c>
      <c r="K357" s="118"/>
      <c r="L357" s="118"/>
      <c r="M357" s="118"/>
    </row>
    <row r="358" spans="1:13" ht="18.75" thickBot="1">
      <c r="A358" s="118"/>
      <c r="B358" s="118"/>
      <c r="C358" s="118"/>
      <c r="D358" s="118"/>
      <c r="E358" s="118"/>
      <c r="F358" s="118"/>
      <c r="G358" s="118"/>
      <c r="H358" s="118"/>
      <c r="I358" s="256" t="str">
        <f>IF(L355=3,B342,IF(M355=3,F342,""))</f>
        <v>MBF 1</v>
      </c>
      <c r="J358" s="257"/>
      <c r="K358" s="257"/>
      <c r="L358" s="257"/>
      <c r="M358" s="258"/>
    </row>
    <row r="359" spans="1:13" ht="18">
      <c r="A359" s="259"/>
      <c r="B359" s="259"/>
      <c r="C359" s="259"/>
      <c r="D359" s="259"/>
      <c r="E359" s="259"/>
      <c r="F359" s="259"/>
      <c r="G359" s="259"/>
      <c r="H359" s="259"/>
      <c r="I359" s="260"/>
      <c r="J359" s="260"/>
      <c r="K359" s="260"/>
      <c r="L359" s="260"/>
      <c r="M359" s="261"/>
    </row>
    <row r="360" spans="1:13" ht="12.75">
      <c r="A360" s="262"/>
      <c r="B360" s="263"/>
      <c r="C360" s="263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</row>
    <row r="361" ht="12.75">
      <c r="A361" s="265" t="s">
        <v>751</v>
      </c>
    </row>
    <row r="366" spans="1:13" ht="15.75">
      <c r="A366" s="194" t="s">
        <v>731</v>
      </c>
      <c r="B366" s="195"/>
      <c r="C366" s="195"/>
      <c r="D366" s="195"/>
      <c r="E366" s="195"/>
      <c r="F366" s="195"/>
      <c r="G366" s="195"/>
      <c r="H366" s="195"/>
      <c r="I366" s="195"/>
      <c r="J366" s="195"/>
      <c r="K366" s="195"/>
      <c r="L366" s="195"/>
      <c r="M366" s="195"/>
    </row>
    <row r="367" spans="3:13" ht="15.75">
      <c r="C367" s="118"/>
      <c r="D367" s="118"/>
      <c r="E367" s="116"/>
      <c r="F367" s="196" t="s">
        <v>732</v>
      </c>
      <c r="G367" s="120"/>
      <c r="H367" s="197"/>
      <c r="I367" s="198"/>
      <c r="J367" s="198"/>
      <c r="K367" s="198"/>
      <c r="L367" s="198"/>
      <c r="M367" s="199"/>
    </row>
    <row r="368" spans="1:13" ht="20.25">
      <c r="A368" s="122" t="s">
        <v>733</v>
      </c>
      <c r="C368" s="118"/>
      <c r="D368" s="118"/>
      <c r="E368" s="116"/>
      <c r="F368" s="196" t="s">
        <v>734</v>
      </c>
      <c r="G368" s="120"/>
      <c r="H368" s="197"/>
      <c r="I368" s="198"/>
      <c r="J368" s="198"/>
      <c r="K368" s="198"/>
      <c r="L368" s="198"/>
      <c r="M368" s="199"/>
    </row>
    <row r="369" spans="1:13" ht="15.75">
      <c r="A369" s="118"/>
      <c r="B369" s="118" t="s">
        <v>735</v>
      </c>
      <c r="C369" s="118"/>
      <c r="D369" s="118"/>
      <c r="E369" s="118"/>
      <c r="F369" s="196" t="s">
        <v>736</v>
      </c>
      <c r="G369" s="200"/>
      <c r="H369" s="197"/>
      <c r="I369" s="197"/>
      <c r="J369" s="197"/>
      <c r="K369" s="197"/>
      <c r="L369" s="197"/>
      <c r="M369" s="201"/>
    </row>
    <row r="370" spans="1:13" ht="15.75">
      <c r="A370" s="118"/>
      <c r="B370" s="118"/>
      <c r="C370" s="118"/>
      <c r="D370" s="118"/>
      <c r="E370" s="118"/>
      <c r="F370" s="196" t="s">
        <v>737</v>
      </c>
      <c r="G370" s="120"/>
      <c r="H370" s="202"/>
      <c r="I370" s="203"/>
      <c r="J370" s="203"/>
      <c r="K370" s="204" t="s">
        <v>738</v>
      </c>
      <c r="L370" s="197"/>
      <c r="M370" s="201"/>
    </row>
    <row r="371" spans="2:13" ht="13.5" thickBot="1">
      <c r="B371" s="124" t="s">
        <v>739</v>
      </c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</row>
    <row r="372" spans="1:13" ht="16.5" thickBot="1">
      <c r="A372" s="205" t="s">
        <v>740</v>
      </c>
      <c r="B372" s="206" t="s">
        <v>292</v>
      </c>
      <c r="C372" s="207"/>
      <c r="D372" s="208"/>
      <c r="E372" s="209" t="s">
        <v>741</v>
      </c>
      <c r="F372" s="210" t="s">
        <v>358</v>
      </c>
      <c r="G372" s="211"/>
      <c r="H372" s="211"/>
      <c r="I372" s="211"/>
      <c r="J372" s="211"/>
      <c r="K372" s="211"/>
      <c r="L372" s="211"/>
      <c r="M372" s="212"/>
    </row>
    <row r="373" spans="1:13" ht="13.5" thickBot="1">
      <c r="A373" s="213" t="s">
        <v>690</v>
      </c>
      <c r="B373" s="214" t="s">
        <v>133</v>
      </c>
      <c r="C373" s="215"/>
      <c r="D373" s="180"/>
      <c r="E373" s="216" t="s">
        <v>691</v>
      </c>
      <c r="F373" s="217" t="s">
        <v>224</v>
      </c>
      <c r="G373" s="198"/>
      <c r="H373" s="198"/>
      <c r="I373" s="198"/>
      <c r="J373" s="198"/>
      <c r="K373" s="198"/>
      <c r="L373" s="198"/>
      <c r="M373" s="199"/>
    </row>
    <row r="374" spans="1:13" ht="13.5" thickBot="1">
      <c r="A374" s="218" t="s">
        <v>0</v>
      </c>
      <c r="B374" s="214" t="s">
        <v>130</v>
      </c>
      <c r="C374" s="215"/>
      <c r="D374" s="180"/>
      <c r="E374" s="216" t="s">
        <v>692</v>
      </c>
      <c r="F374" s="217" t="s">
        <v>159</v>
      </c>
      <c r="G374" s="198"/>
      <c r="H374" s="198"/>
      <c r="I374" s="198"/>
      <c r="J374" s="198"/>
      <c r="K374" s="198"/>
      <c r="L374" s="198"/>
      <c r="M374" s="199"/>
    </row>
    <row r="375" spans="1:13" ht="13.5" thickBot="1">
      <c r="A375" s="219" t="s">
        <v>742</v>
      </c>
      <c r="B375" s="220"/>
      <c r="C375" s="221"/>
      <c r="D375" s="136"/>
      <c r="E375" s="222" t="s">
        <v>742</v>
      </c>
      <c r="F375" s="223"/>
      <c r="G375" s="224"/>
      <c r="H375" s="224"/>
      <c r="I375" s="224"/>
      <c r="J375" s="224"/>
      <c r="K375" s="224"/>
      <c r="L375" s="224"/>
      <c r="M375" s="224"/>
    </row>
    <row r="376" spans="1:13" ht="13.5" thickBot="1">
      <c r="A376" s="213"/>
      <c r="B376" s="214" t="s">
        <v>133</v>
      </c>
      <c r="C376" s="215"/>
      <c r="D376" s="180"/>
      <c r="E376" s="216"/>
      <c r="F376" s="225" t="s">
        <v>224</v>
      </c>
      <c r="G376" s="198"/>
      <c r="H376" s="198"/>
      <c r="I376" s="198"/>
      <c r="J376" s="198"/>
      <c r="K376" s="198"/>
      <c r="L376" s="198"/>
      <c r="M376" s="199"/>
    </row>
    <row r="377" spans="1:13" ht="13.5" thickBot="1">
      <c r="A377" s="226"/>
      <c r="B377" s="214" t="s">
        <v>130</v>
      </c>
      <c r="C377" s="215"/>
      <c r="D377" s="180"/>
      <c r="E377" s="216"/>
      <c r="F377" s="225" t="s">
        <v>159</v>
      </c>
      <c r="G377" s="198"/>
      <c r="H377" s="198"/>
      <c r="I377" s="198"/>
      <c r="J377" s="198"/>
      <c r="K377" s="198"/>
      <c r="L377" s="198"/>
      <c r="M377" s="199"/>
    </row>
    <row r="378" spans="1:13" ht="15.75">
      <c r="A378" s="118"/>
      <c r="B378" s="266" t="s">
        <v>759</v>
      </c>
      <c r="C378" s="118"/>
      <c r="D378" s="118"/>
      <c r="E378" s="124" t="s">
        <v>743</v>
      </c>
      <c r="F378" s="124"/>
      <c r="G378" s="124"/>
      <c r="H378" s="124"/>
      <c r="I378" s="118"/>
      <c r="J378" s="118"/>
      <c r="K378" s="118"/>
      <c r="L378" s="143"/>
      <c r="M378" s="116"/>
    </row>
    <row r="379" spans="1:13" ht="15.75">
      <c r="A379" s="227" t="s">
        <v>744</v>
      </c>
      <c r="B379" s="118"/>
      <c r="C379" s="118"/>
      <c r="D379" s="118"/>
      <c r="E379" s="228" t="s">
        <v>745</v>
      </c>
      <c r="F379" s="228" t="s">
        <v>275</v>
      </c>
      <c r="G379" s="228" t="s">
        <v>276</v>
      </c>
      <c r="H379" s="228" t="s">
        <v>277</v>
      </c>
      <c r="I379" s="228" t="s">
        <v>278</v>
      </c>
      <c r="J379" s="229" t="s">
        <v>746</v>
      </c>
      <c r="K379" s="230"/>
      <c r="L379" s="145" t="s">
        <v>702</v>
      </c>
      <c r="M379" s="231" t="s">
        <v>703</v>
      </c>
    </row>
    <row r="380" spans="1:13" ht="15.75">
      <c r="A380" s="232" t="s">
        <v>704</v>
      </c>
      <c r="B380" s="233" t="str">
        <f>IF(+B373&gt;"",B373&amp;" - "&amp;F373,"")</f>
        <v>Hanna Nyberg - Milla-Mari Vastavuo</v>
      </c>
      <c r="C380" s="234"/>
      <c r="D380" s="235"/>
      <c r="E380" s="236">
        <v>-11</v>
      </c>
      <c r="F380" s="236">
        <v>-9</v>
      </c>
      <c r="G380" s="236">
        <v>9</v>
      </c>
      <c r="H380" s="236">
        <v>7</v>
      </c>
      <c r="I380" s="236">
        <v>4</v>
      </c>
      <c r="J380" s="237">
        <f>COUNTIF(E380:I380,"&gt;0")</f>
        <v>3</v>
      </c>
      <c r="K380" s="238">
        <f>COUNTIF(E380:I380,"&lt;0")</f>
        <v>2</v>
      </c>
      <c r="L380" s="239">
        <f aca="true" t="shared" si="9" ref="L380:M384">IF(J380=3,1,"")</f>
        <v>1</v>
      </c>
      <c r="M380" s="239">
        <f t="shared" si="9"/>
      </c>
    </row>
    <row r="381" spans="1:13" ht="15.75">
      <c r="A381" s="232" t="s">
        <v>705</v>
      </c>
      <c r="B381" s="233" t="str">
        <f>IF(B374&gt;"",B374&amp;" - "&amp;F374,"")</f>
        <v>Jannika Oksanen - Emma Rolig</v>
      </c>
      <c r="C381" s="240"/>
      <c r="D381" s="235"/>
      <c r="E381" s="241">
        <v>12</v>
      </c>
      <c r="F381" s="236">
        <v>12</v>
      </c>
      <c r="G381" s="236">
        <v>-7</v>
      </c>
      <c r="H381" s="236">
        <v>5</v>
      </c>
      <c r="I381" s="236"/>
      <c r="J381" s="237">
        <f>COUNTIF(E381:I381,"&gt;0")</f>
        <v>3</v>
      </c>
      <c r="K381" s="238">
        <f>COUNTIF(E381:I381,"&lt;0")</f>
        <v>1</v>
      </c>
      <c r="L381" s="239">
        <f t="shared" si="9"/>
        <v>1</v>
      </c>
      <c r="M381" s="239">
        <f t="shared" si="9"/>
      </c>
    </row>
    <row r="382" spans="1:13" ht="15.75">
      <c r="A382" s="242" t="s">
        <v>747</v>
      </c>
      <c r="B382" s="243" t="str">
        <f>IF(B376&gt;"",B376&amp;" / "&amp;B377,"")</f>
        <v>Hanna Nyberg / Jannika Oksanen</v>
      </c>
      <c r="C382" s="244" t="str">
        <f>IF(F376&gt;"",F376&amp;" / "&amp;F377,"")</f>
        <v>Milla-Mari Vastavuo / Emma Rolig</v>
      </c>
      <c r="D382" s="245"/>
      <c r="E382" s="246">
        <v>-9</v>
      </c>
      <c r="F382" s="247">
        <v>5</v>
      </c>
      <c r="G382" s="248">
        <v>-8</v>
      </c>
      <c r="H382" s="248">
        <v>9</v>
      </c>
      <c r="I382" s="248">
        <v>5</v>
      </c>
      <c r="J382" s="237">
        <f>COUNTIF(E382:I382,"&gt;0")</f>
        <v>3</v>
      </c>
      <c r="K382" s="238">
        <f>COUNTIF(E382:I382,"&lt;0")</f>
        <v>2</v>
      </c>
      <c r="L382" s="239">
        <f t="shared" si="9"/>
        <v>1</v>
      </c>
      <c r="M382" s="239">
        <f t="shared" si="9"/>
      </c>
    </row>
    <row r="383" spans="1:13" ht="15.75">
      <c r="A383" s="232" t="s">
        <v>713</v>
      </c>
      <c r="B383" s="233" t="str">
        <f>IF(+B373&gt;"",B373&amp;" - "&amp;F374,"")</f>
        <v>Hanna Nyberg - Emma Rolig</v>
      </c>
      <c r="C383" s="240"/>
      <c r="D383" s="235"/>
      <c r="E383" s="249"/>
      <c r="F383" s="236"/>
      <c r="G383" s="236"/>
      <c r="H383" s="236"/>
      <c r="I383" s="236"/>
      <c r="J383" s="237">
        <f>COUNTIF(E383:I383,"&gt;0")</f>
        <v>0</v>
      </c>
      <c r="K383" s="238">
        <f>COUNTIF(E383:I383,"&lt;0")</f>
        <v>0</v>
      </c>
      <c r="L383" s="239">
        <f t="shared" si="9"/>
      </c>
      <c r="M383" s="239">
        <f t="shared" si="9"/>
      </c>
    </row>
    <row r="384" spans="1:13" ht="16.5" thickBot="1">
      <c r="A384" s="232" t="s">
        <v>707</v>
      </c>
      <c r="B384" s="233" t="str">
        <f>IF(+B374&gt;"",B374&amp;" - "&amp;F373,"")</f>
        <v>Jannika Oksanen - Milla-Mari Vastavuo</v>
      </c>
      <c r="C384" s="240"/>
      <c r="D384" s="235"/>
      <c r="E384" s="250"/>
      <c r="F384" s="250"/>
      <c r="G384" s="250"/>
      <c r="H384" s="250"/>
      <c r="I384" s="250"/>
      <c r="J384" s="237">
        <f>COUNTIF(E384:I384,"&gt;0")</f>
        <v>0</v>
      </c>
      <c r="K384" s="238">
        <f>COUNTIF(E384:I384,"&lt;0")</f>
        <v>0</v>
      </c>
      <c r="L384" s="239">
        <f t="shared" si="9"/>
      </c>
      <c r="M384" s="239">
        <f t="shared" si="9"/>
      </c>
    </row>
    <row r="385" spans="1:13" ht="21" thickBot="1">
      <c r="A385" s="118"/>
      <c r="B385" s="118"/>
      <c r="C385" s="118"/>
      <c r="D385" s="118"/>
      <c r="E385" s="118"/>
      <c r="F385" s="118"/>
      <c r="G385" s="118"/>
      <c r="H385" s="251" t="s">
        <v>748</v>
      </c>
      <c r="I385" s="252"/>
      <c r="J385" s="237">
        <f>SUM(J380:J384)</f>
        <v>9</v>
      </c>
      <c r="K385" s="253">
        <f>SUM(K380:K384)</f>
        <v>5</v>
      </c>
      <c r="L385" s="254">
        <f>IF(SUM(L380:L384)&gt;=3,3,SUM(L380:L384))</f>
        <v>3</v>
      </c>
      <c r="M385" s="255">
        <f>IF(SUM(M380:M384)&gt;=3,3,SUM(M380:M384))</f>
        <v>0</v>
      </c>
    </row>
    <row r="386" spans="1:13" ht="15.75">
      <c r="A386" s="227" t="s">
        <v>749</v>
      </c>
      <c r="B386" s="118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</row>
    <row r="387" spans="1:13" ht="12.75">
      <c r="A387" s="118" t="s">
        <v>716</v>
      </c>
      <c r="B387" s="118"/>
      <c r="C387" s="118" t="s">
        <v>717</v>
      </c>
      <c r="E387" s="118"/>
      <c r="F387" s="118" t="s">
        <v>279</v>
      </c>
      <c r="H387" s="118"/>
      <c r="I387" t="s">
        <v>750</v>
      </c>
      <c r="K387" s="118"/>
      <c r="L387" s="118"/>
      <c r="M387" s="118"/>
    </row>
    <row r="388" spans="1:13" ht="18.75" thickBot="1">
      <c r="A388" s="118"/>
      <c r="B388" s="118"/>
      <c r="C388" s="118"/>
      <c r="D388" s="118"/>
      <c r="E388" s="118"/>
      <c r="F388" s="118"/>
      <c r="G388" s="118"/>
      <c r="H388" s="118"/>
      <c r="I388" s="256" t="str">
        <f>IF(L385=3,B372,IF(M385=3,F372,""))</f>
        <v>Tip-70</v>
      </c>
      <c r="J388" s="257"/>
      <c r="K388" s="257"/>
      <c r="L388" s="257"/>
      <c r="M388" s="258"/>
    </row>
    <row r="389" spans="1:13" ht="18">
      <c r="A389" s="259"/>
      <c r="B389" s="259"/>
      <c r="C389" s="259"/>
      <c r="D389" s="259"/>
      <c r="E389" s="259"/>
      <c r="F389" s="259"/>
      <c r="G389" s="259"/>
      <c r="H389" s="259"/>
      <c r="I389" s="260"/>
      <c r="J389" s="260"/>
      <c r="K389" s="260"/>
      <c r="L389" s="260"/>
      <c r="M389" s="261"/>
    </row>
    <row r="390" spans="1:13" ht="12.75">
      <c r="A390" s="262"/>
      <c r="B390" s="263"/>
      <c r="C390" s="263"/>
      <c r="D390" s="264"/>
      <c r="E390" s="264"/>
      <c r="F390" s="264"/>
      <c r="G390" s="264"/>
      <c r="H390" s="264"/>
      <c r="I390" s="264"/>
      <c r="J390" s="264"/>
      <c r="K390" s="264"/>
      <c r="L390" s="264"/>
      <c r="M390" s="264"/>
    </row>
    <row r="391" ht="12.75">
      <c r="A391" s="265" t="s">
        <v>751</v>
      </c>
    </row>
  </sheetData>
  <sheetProtection/>
  <mergeCells count="144">
    <mergeCell ref="B377:D377"/>
    <mergeCell ref="F377:M377"/>
    <mergeCell ref="I388:M388"/>
    <mergeCell ref="B374:D374"/>
    <mergeCell ref="F374:M374"/>
    <mergeCell ref="B376:D376"/>
    <mergeCell ref="F376:M376"/>
    <mergeCell ref="B372:D372"/>
    <mergeCell ref="F372:M372"/>
    <mergeCell ref="B373:D373"/>
    <mergeCell ref="F373:M373"/>
    <mergeCell ref="H368:M368"/>
    <mergeCell ref="H369:M369"/>
    <mergeCell ref="H370:J370"/>
    <mergeCell ref="L370:M370"/>
    <mergeCell ref="B347:D347"/>
    <mergeCell ref="F347:M347"/>
    <mergeCell ref="I358:M358"/>
    <mergeCell ref="H367:M367"/>
    <mergeCell ref="B344:D344"/>
    <mergeCell ref="F344:M344"/>
    <mergeCell ref="B346:D346"/>
    <mergeCell ref="F346:M346"/>
    <mergeCell ref="B342:D342"/>
    <mergeCell ref="F342:M342"/>
    <mergeCell ref="B343:D343"/>
    <mergeCell ref="F343:M343"/>
    <mergeCell ref="H338:M338"/>
    <mergeCell ref="H339:M339"/>
    <mergeCell ref="H340:J340"/>
    <mergeCell ref="L340:M340"/>
    <mergeCell ref="B317:D317"/>
    <mergeCell ref="F317:M317"/>
    <mergeCell ref="I328:M328"/>
    <mergeCell ref="H337:M337"/>
    <mergeCell ref="B314:D314"/>
    <mergeCell ref="F314:M314"/>
    <mergeCell ref="B316:D316"/>
    <mergeCell ref="F316:M316"/>
    <mergeCell ref="B312:D312"/>
    <mergeCell ref="F312:M312"/>
    <mergeCell ref="B313:D313"/>
    <mergeCell ref="F313:M313"/>
    <mergeCell ref="H308:M308"/>
    <mergeCell ref="H309:M309"/>
    <mergeCell ref="H310:J310"/>
    <mergeCell ref="L310:M310"/>
    <mergeCell ref="B287:D287"/>
    <mergeCell ref="F287:M287"/>
    <mergeCell ref="I298:M298"/>
    <mergeCell ref="H307:M307"/>
    <mergeCell ref="B284:D284"/>
    <mergeCell ref="F284:M284"/>
    <mergeCell ref="B286:D286"/>
    <mergeCell ref="F286:M286"/>
    <mergeCell ref="B282:D282"/>
    <mergeCell ref="F282:M282"/>
    <mergeCell ref="B283:D283"/>
    <mergeCell ref="F283:M283"/>
    <mergeCell ref="H278:M278"/>
    <mergeCell ref="H279:M279"/>
    <mergeCell ref="H280:J280"/>
    <mergeCell ref="L280:M280"/>
    <mergeCell ref="B257:D257"/>
    <mergeCell ref="F257:M257"/>
    <mergeCell ref="I268:M268"/>
    <mergeCell ref="H277:M277"/>
    <mergeCell ref="B254:D254"/>
    <mergeCell ref="F254:M254"/>
    <mergeCell ref="B256:D256"/>
    <mergeCell ref="F256:M256"/>
    <mergeCell ref="B252:D252"/>
    <mergeCell ref="F252:M252"/>
    <mergeCell ref="B253:D253"/>
    <mergeCell ref="F253:M253"/>
    <mergeCell ref="H248:M248"/>
    <mergeCell ref="H249:M249"/>
    <mergeCell ref="H250:J250"/>
    <mergeCell ref="L250:M250"/>
    <mergeCell ref="B227:D227"/>
    <mergeCell ref="F227:M227"/>
    <mergeCell ref="I238:M238"/>
    <mergeCell ref="H247:M247"/>
    <mergeCell ref="B224:D224"/>
    <mergeCell ref="F224:M224"/>
    <mergeCell ref="B226:D226"/>
    <mergeCell ref="F226:M226"/>
    <mergeCell ref="B222:D222"/>
    <mergeCell ref="F222:M222"/>
    <mergeCell ref="B223:D223"/>
    <mergeCell ref="F223:M223"/>
    <mergeCell ref="H218:M218"/>
    <mergeCell ref="H219:M219"/>
    <mergeCell ref="H220:J220"/>
    <mergeCell ref="L220:M220"/>
    <mergeCell ref="B197:D197"/>
    <mergeCell ref="F197:M197"/>
    <mergeCell ref="I208:M208"/>
    <mergeCell ref="H217:M217"/>
    <mergeCell ref="B194:D194"/>
    <mergeCell ref="F194:M194"/>
    <mergeCell ref="B196:D196"/>
    <mergeCell ref="F196:M196"/>
    <mergeCell ref="B192:D192"/>
    <mergeCell ref="F192:M192"/>
    <mergeCell ref="B193:D193"/>
    <mergeCell ref="F193:M193"/>
    <mergeCell ref="H188:M188"/>
    <mergeCell ref="H189:M189"/>
    <mergeCell ref="H190:J190"/>
    <mergeCell ref="L190:M190"/>
    <mergeCell ref="B167:D167"/>
    <mergeCell ref="F167:M167"/>
    <mergeCell ref="I178:M178"/>
    <mergeCell ref="H187:M187"/>
    <mergeCell ref="B164:D164"/>
    <mergeCell ref="F164:M164"/>
    <mergeCell ref="B166:D166"/>
    <mergeCell ref="F166:M166"/>
    <mergeCell ref="B162:D162"/>
    <mergeCell ref="F162:M162"/>
    <mergeCell ref="B163:D163"/>
    <mergeCell ref="F163:M163"/>
    <mergeCell ref="H158:M158"/>
    <mergeCell ref="H159:M159"/>
    <mergeCell ref="H160:J160"/>
    <mergeCell ref="L160:M160"/>
    <mergeCell ref="B137:D137"/>
    <mergeCell ref="F137:M137"/>
    <mergeCell ref="I148:M148"/>
    <mergeCell ref="H157:M157"/>
    <mergeCell ref="B134:D134"/>
    <mergeCell ref="F134:M134"/>
    <mergeCell ref="B136:D136"/>
    <mergeCell ref="F136:M136"/>
    <mergeCell ref="B132:D132"/>
    <mergeCell ref="F132:M132"/>
    <mergeCell ref="B133:D133"/>
    <mergeCell ref="F133:M133"/>
    <mergeCell ref="H127:M127"/>
    <mergeCell ref="H128:M128"/>
    <mergeCell ref="H129:M129"/>
    <mergeCell ref="H130:J130"/>
    <mergeCell ref="L130:M13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70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3.8515625" style="0" customWidth="1"/>
    <col min="2" max="2" width="14.00390625" style="0" bestFit="1" customWidth="1"/>
    <col min="3" max="3" width="9.28125" style="0" bestFit="1" customWidth="1"/>
    <col min="4" max="4" width="11.421875" style="0" bestFit="1" customWidth="1"/>
    <col min="6" max="6" width="9.28125" style="0" bestFit="1" customWidth="1"/>
    <col min="12" max="12" width="12.7109375" style="0" bestFit="1" customWidth="1"/>
    <col min="13" max="13" width="6.421875" style="0" customWidth="1"/>
    <col min="17" max="17" width="9.7109375" style="0" bestFit="1" customWidth="1"/>
  </cols>
  <sheetData>
    <row r="1" spans="1:15" ht="15.75">
      <c r="A1" s="15">
        <v>1</v>
      </c>
      <c r="B1" s="32" t="s">
        <v>91</v>
      </c>
      <c r="C1" s="33" t="s">
        <v>89</v>
      </c>
      <c r="D1" s="33" t="s">
        <v>298</v>
      </c>
      <c r="E1" s="2"/>
      <c r="F1" s="2"/>
      <c r="G1" s="2"/>
      <c r="H1" s="2"/>
      <c r="I1" s="2"/>
      <c r="J1" s="2"/>
      <c r="K1" s="2"/>
      <c r="L1" s="29" t="s">
        <v>304</v>
      </c>
      <c r="M1" s="3"/>
      <c r="N1" s="30" t="s">
        <v>316</v>
      </c>
      <c r="O1" s="2"/>
    </row>
    <row r="2" spans="1:15" ht="16.5" thickBot="1">
      <c r="A2" s="2"/>
      <c r="B2" s="8"/>
      <c r="C2" s="2"/>
      <c r="D2" s="34"/>
      <c r="E2" s="33"/>
      <c r="F2" s="33" t="s">
        <v>91</v>
      </c>
      <c r="G2" s="33"/>
      <c r="H2" s="2"/>
      <c r="I2" s="2"/>
      <c r="J2" s="2"/>
      <c r="K2" s="2"/>
      <c r="L2" s="5">
        <v>39425</v>
      </c>
      <c r="M2" s="6"/>
      <c r="N2" s="31" t="s">
        <v>385</v>
      </c>
      <c r="O2" s="2"/>
    </row>
    <row r="3" spans="1:14" ht="15">
      <c r="A3" s="15">
        <v>2</v>
      </c>
      <c r="B3" s="32" t="s">
        <v>148</v>
      </c>
      <c r="C3" s="33" t="s">
        <v>328</v>
      </c>
      <c r="D3" s="35" t="s">
        <v>329</v>
      </c>
      <c r="E3" s="2"/>
      <c r="F3" s="2" t="s">
        <v>549</v>
      </c>
      <c r="G3" s="34"/>
      <c r="H3" s="2"/>
      <c r="I3" s="2"/>
      <c r="J3" s="2"/>
      <c r="K3" s="2"/>
      <c r="L3" s="2"/>
      <c r="M3" s="2"/>
      <c r="N3" s="2"/>
    </row>
    <row r="4" spans="1:22" ht="15">
      <c r="A4" s="2"/>
      <c r="B4" s="8"/>
      <c r="C4" s="2"/>
      <c r="D4" s="2"/>
      <c r="E4" s="2"/>
      <c r="F4" s="2"/>
      <c r="G4" s="34"/>
      <c r="H4" s="33"/>
      <c r="I4" s="33" t="s">
        <v>91</v>
      </c>
      <c r="J4" s="33"/>
      <c r="K4" s="2"/>
      <c r="L4" s="2"/>
      <c r="M4" s="2"/>
      <c r="N4" s="2"/>
      <c r="O4" t="s">
        <v>70</v>
      </c>
      <c r="P4" t="s">
        <v>269</v>
      </c>
      <c r="Q4" t="s">
        <v>270</v>
      </c>
      <c r="V4">
        <v>10</v>
      </c>
    </row>
    <row r="5" spans="1:22" ht="15">
      <c r="A5" s="15">
        <v>3</v>
      </c>
      <c r="B5" s="32" t="s">
        <v>9</v>
      </c>
      <c r="C5" s="33" t="s">
        <v>160</v>
      </c>
      <c r="D5" s="33" t="s">
        <v>302</v>
      </c>
      <c r="E5" s="2"/>
      <c r="F5" s="2"/>
      <c r="G5" s="34"/>
      <c r="H5" s="2"/>
      <c r="I5" s="22" t="s">
        <v>562</v>
      </c>
      <c r="J5" s="34"/>
      <c r="K5" s="2"/>
      <c r="L5" s="2"/>
      <c r="M5" s="2"/>
      <c r="N5" s="2"/>
      <c r="O5" t="s">
        <v>147</v>
      </c>
      <c r="P5" t="s">
        <v>148</v>
      </c>
      <c r="Q5" t="s">
        <v>143</v>
      </c>
      <c r="R5">
        <v>12</v>
      </c>
      <c r="S5">
        <v>8</v>
      </c>
      <c r="V5">
        <v>10</v>
      </c>
    </row>
    <row r="6" spans="1:22" ht="15">
      <c r="A6" s="2"/>
      <c r="B6" s="8"/>
      <c r="C6" s="2"/>
      <c r="D6" s="34"/>
      <c r="E6" s="33"/>
      <c r="F6" s="33" t="s">
        <v>164</v>
      </c>
      <c r="G6" s="35"/>
      <c r="H6" s="2"/>
      <c r="I6" s="2"/>
      <c r="J6" s="34"/>
      <c r="K6" s="2"/>
      <c r="L6" s="2"/>
      <c r="M6" s="2"/>
      <c r="N6" s="2"/>
      <c r="O6" t="s">
        <v>152</v>
      </c>
      <c r="P6" t="s">
        <v>153</v>
      </c>
      <c r="Q6" t="s">
        <v>143</v>
      </c>
      <c r="V6">
        <v>10</v>
      </c>
    </row>
    <row r="7" spans="1:22" ht="15">
      <c r="A7" s="15">
        <v>4</v>
      </c>
      <c r="B7" s="32" t="s">
        <v>164</v>
      </c>
      <c r="C7" s="33" t="s">
        <v>323</v>
      </c>
      <c r="D7" s="35" t="s">
        <v>302</v>
      </c>
      <c r="E7" s="2"/>
      <c r="F7" s="22" t="s">
        <v>548</v>
      </c>
      <c r="G7" s="2"/>
      <c r="H7" s="2"/>
      <c r="I7" s="2"/>
      <c r="J7" s="34"/>
      <c r="K7" s="2"/>
      <c r="L7" s="2"/>
      <c r="M7" s="2"/>
      <c r="N7" s="2"/>
      <c r="O7" t="s">
        <v>84</v>
      </c>
      <c r="P7" t="s">
        <v>156</v>
      </c>
      <c r="Q7" t="s">
        <v>143</v>
      </c>
      <c r="V7">
        <v>10</v>
      </c>
    </row>
    <row r="8" spans="1:22" ht="15">
      <c r="A8" s="2"/>
      <c r="B8" s="8"/>
      <c r="C8" s="2"/>
      <c r="D8" s="2"/>
      <c r="E8" s="2"/>
      <c r="F8" s="2"/>
      <c r="G8" s="2"/>
      <c r="H8" s="2"/>
      <c r="I8" s="2"/>
      <c r="J8" s="34"/>
      <c r="K8" s="39"/>
      <c r="L8" s="33" t="s">
        <v>320</v>
      </c>
      <c r="M8" s="33"/>
      <c r="N8" s="2"/>
      <c r="O8" t="s">
        <v>115</v>
      </c>
      <c r="P8" t="s">
        <v>154</v>
      </c>
      <c r="Q8" t="s">
        <v>143</v>
      </c>
      <c r="V8">
        <v>10</v>
      </c>
    </row>
    <row r="9" spans="1:22" ht="15">
      <c r="A9" s="15">
        <v>5</v>
      </c>
      <c r="B9" s="32" t="s">
        <v>320</v>
      </c>
      <c r="C9" s="33" t="s">
        <v>321</v>
      </c>
      <c r="D9" s="33" t="s">
        <v>298</v>
      </c>
      <c r="E9" s="2"/>
      <c r="F9" s="2"/>
      <c r="G9" s="2"/>
      <c r="H9" s="2"/>
      <c r="I9" s="2"/>
      <c r="J9" s="34"/>
      <c r="K9" s="2"/>
      <c r="L9" s="22" t="s">
        <v>621</v>
      </c>
      <c r="M9" s="2"/>
      <c r="N9" s="40"/>
      <c r="O9" t="s">
        <v>163</v>
      </c>
      <c r="P9" t="s">
        <v>164</v>
      </c>
      <c r="Q9" t="s">
        <v>5</v>
      </c>
      <c r="V9">
        <v>10</v>
      </c>
    </row>
    <row r="10" spans="1:22" ht="15">
      <c r="A10" s="2"/>
      <c r="B10" s="8"/>
      <c r="C10" s="2"/>
      <c r="D10" s="34"/>
      <c r="E10" s="33"/>
      <c r="F10" s="33" t="s">
        <v>320</v>
      </c>
      <c r="G10" s="33"/>
      <c r="H10" s="2"/>
      <c r="I10" s="2"/>
      <c r="J10" s="34"/>
      <c r="K10" s="2"/>
      <c r="L10" s="2"/>
      <c r="M10" s="2"/>
      <c r="N10" s="40"/>
      <c r="O10" t="s">
        <v>44</v>
      </c>
      <c r="P10" t="s">
        <v>162</v>
      </c>
      <c r="Q10" t="s">
        <v>5</v>
      </c>
      <c r="R10">
        <v>12</v>
      </c>
      <c r="S10">
        <v>8</v>
      </c>
      <c r="V10">
        <v>10</v>
      </c>
    </row>
    <row r="11" spans="1:22" ht="15">
      <c r="A11" s="15">
        <v>6</v>
      </c>
      <c r="B11" s="32" t="s">
        <v>162</v>
      </c>
      <c r="C11" s="33" t="s">
        <v>332</v>
      </c>
      <c r="D11" s="35" t="s">
        <v>302</v>
      </c>
      <c r="E11" s="2"/>
      <c r="F11" s="2" t="s">
        <v>544</v>
      </c>
      <c r="G11" s="34"/>
      <c r="H11" s="2"/>
      <c r="I11" s="2"/>
      <c r="J11" s="34"/>
      <c r="K11" s="2"/>
      <c r="L11" s="2"/>
      <c r="M11" s="2"/>
      <c r="N11" s="40"/>
      <c r="O11" t="s">
        <v>160</v>
      </c>
      <c r="P11" t="s">
        <v>9</v>
      </c>
      <c r="Q11" t="s">
        <v>5</v>
      </c>
      <c r="T11">
        <v>12</v>
      </c>
      <c r="U11">
        <v>8</v>
      </c>
      <c r="V11">
        <v>10</v>
      </c>
    </row>
    <row r="12" spans="1:22" ht="15">
      <c r="A12" s="2"/>
      <c r="B12" s="8"/>
      <c r="C12" s="2"/>
      <c r="D12" s="2"/>
      <c r="E12" s="2"/>
      <c r="F12" s="2"/>
      <c r="G12" s="34"/>
      <c r="H12" s="33"/>
      <c r="I12" s="33" t="s">
        <v>320</v>
      </c>
      <c r="J12" s="35"/>
      <c r="K12" s="2"/>
      <c r="L12" s="2"/>
      <c r="M12" s="2"/>
      <c r="N12" s="40"/>
      <c r="O12" t="s">
        <v>255</v>
      </c>
      <c r="P12" t="s">
        <v>235</v>
      </c>
      <c r="Q12" t="s">
        <v>127</v>
      </c>
      <c r="T12">
        <v>12</v>
      </c>
      <c r="U12">
        <v>6</v>
      </c>
      <c r="V12">
        <v>10</v>
      </c>
    </row>
    <row r="13" spans="1:22" ht="15">
      <c r="A13" s="15">
        <v>7</v>
      </c>
      <c r="B13" s="32" t="s">
        <v>251</v>
      </c>
      <c r="C13" s="33" t="s">
        <v>326</v>
      </c>
      <c r="D13" s="33" t="s">
        <v>127</v>
      </c>
      <c r="E13" s="2"/>
      <c r="F13" s="2"/>
      <c r="G13" s="34"/>
      <c r="H13" s="2"/>
      <c r="I13" s="22" t="s">
        <v>559</v>
      </c>
      <c r="J13" s="2"/>
      <c r="K13" s="2"/>
      <c r="L13" s="2"/>
      <c r="M13" s="2"/>
      <c r="N13" s="40"/>
      <c r="O13" t="s">
        <v>263</v>
      </c>
      <c r="P13" t="s">
        <v>249</v>
      </c>
      <c r="Q13" t="s">
        <v>127</v>
      </c>
      <c r="R13">
        <v>12</v>
      </c>
      <c r="S13">
        <v>8</v>
      </c>
      <c r="V13">
        <v>10</v>
      </c>
    </row>
    <row r="14" spans="1:14" ht="15">
      <c r="A14" s="2"/>
      <c r="B14" s="8"/>
      <c r="C14" s="2"/>
      <c r="D14" s="34"/>
      <c r="E14" s="33"/>
      <c r="F14" s="36" t="s">
        <v>219</v>
      </c>
      <c r="G14" s="35"/>
      <c r="H14" s="2"/>
      <c r="I14" s="2"/>
      <c r="J14" s="2"/>
      <c r="K14" s="2"/>
      <c r="L14" s="2"/>
      <c r="M14" s="2"/>
      <c r="N14" s="40"/>
    </row>
    <row r="15" spans="1:22" ht="15">
      <c r="A15" s="15">
        <v>8</v>
      </c>
      <c r="B15" s="32" t="s">
        <v>219</v>
      </c>
      <c r="C15" s="33" t="s">
        <v>319</v>
      </c>
      <c r="D15" s="35" t="s">
        <v>146</v>
      </c>
      <c r="E15" s="2"/>
      <c r="F15" s="2" t="s">
        <v>542</v>
      </c>
      <c r="G15" s="2"/>
      <c r="H15" s="2"/>
      <c r="I15" s="2"/>
      <c r="J15" s="2"/>
      <c r="K15" s="2"/>
      <c r="L15" s="2"/>
      <c r="M15" s="2"/>
      <c r="N15" s="40"/>
      <c r="O15" t="s">
        <v>239</v>
      </c>
      <c r="P15" t="s">
        <v>237</v>
      </c>
      <c r="Q15" t="s">
        <v>127</v>
      </c>
      <c r="R15">
        <v>12</v>
      </c>
      <c r="S15">
        <v>8</v>
      </c>
      <c r="T15">
        <v>12</v>
      </c>
      <c r="U15">
        <v>8</v>
      </c>
      <c r="V15">
        <v>10</v>
      </c>
    </row>
    <row r="16" spans="1:22" ht="15">
      <c r="A16" s="15">
        <v>9</v>
      </c>
      <c r="B16" s="32" t="s">
        <v>94</v>
      </c>
      <c r="C16" s="33" t="s">
        <v>318</v>
      </c>
      <c r="D16" s="33" t="s">
        <v>15</v>
      </c>
      <c r="E16" s="2"/>
      <c r="F16" s="2"/>
      <c r="G16" s="2"/>
      <c r="H16" s="2"/>
      <c r="I16" s="2"/>
      <c r="J16" s="2"/>
      <c r="K16" s="33"/>
      <c r="L16" s="33" t="s">
        <v>94</v>
      </c>
      <c r="M16" s="35"/>
      <c r="N16" s="40"/>
      <c r="O16" t="s">
        <v>246</v>
      </c>
      <c r="P16" t="s">
        <v>244</v>
      </c>
      <c r="Q16" t="s">
        <v>127</v>
      </c>
      <c r="T16">
        <v>12</v>
      </c>
      <c r="U16">
        <v>8</v>
      </c>
      <c r="V16">
        <v>10</v>
      </c>
    </row>
    <row r="17" spans="1:22" ht="15">
      <c r="A17" s="2"/>
      <c r="B17" s="8"/>
      <c r="C17" s="2"/>
      <c r="D17" s="34"/>
      <c r="E17" s="33"/>
      <c r="F17" s="33" t="s">
        <v>94</v>
      </c>
      <c r="G17" s="33"/>
      <c r="H17" s="2"/>
      <c r="I17" s="2"/>
      <c r="J17" s="2"/>
      <c r="K17" s="2"/>
      <c r="L17" s="2" t="s">
        <v>625</v>
      </c>
      <c r="M17" s="2"/>
      <c r="N17" s="40"/>
      <c r="O17" t="s">
        <v>252</v>
      </c>
      <c r="P17" t="s">
        <v>251</v>
      </c>
      <c r="Q17" t="s">
        <v>127</v>
      </c>
      <c r="T17">
        <v>12</v>
      </c>
      <c r="U17">
        <v>8</v>
      </c>
      <c r="V17">
        <v>10</v>
      </c>
    </row>
    <row r="18" spans="1:22" ht="15">
      <c r="A18" s="15">
        <v>10</v>
      </c>
      <c r="B18" s="32" t="s">
        <v>153</v>
      </c>
      <c r="C18" s="33" t="s">
        <v>330</v>
      </c>
      <c r="D18" s="35" t="s">
        <v>329</v>
      </c>
      <c r="E18" s="2"/>
      <c r="F18" s="2" t="s">
        <v>547</v>
      </c>
      <c r="G18" s="34"/>
      <c r="H18" s="2"/>
      <c r="I18" s="2"/>
      <c r="J18" s="2"/>
      <c r="K18" s="2"/>
      <c r="L18" s="2"/>
      <c r="M18" s="2"/>
      <c r="N18" s="40"/>
      <c r="O18" t="s">
        <v>250</v>
      </c>
      <c r="P18" t="s">
        <v>251</v>
      </c>
      <c r="Q18" t="s">
        <v>127</v>
      </c>
      <c r="V18">
        <v>10</v>
      </c>
    </row>
    <row r="19" spans="1:22" ht="15">
      <c r="A19" s="2"/>
      <c r="B19" s="8"/>
      <c r="C19" s="2"/>
      <c r="D19" s="2"/>
      <c r="E19" s="2"/>
      <c r="F19" s="2"/>
      <c r="G19" s="34"/>
      <c r="H19" s="33"/>
      <c r="I19" s="33" t="s">
        <v>94</v>
      </c>
      <c r="J19" s="33"/>
      <c r="K19" s="2"/>
      <c r="L19" s="2"/>
      <c r="M19" s="2"/>
      <c r="N19" s="40"/>
      <c r="O19" t="s">
        <v>247</v>
      </c>
      <c r="P19" t="s">
        <v>248</v>
      </c>
      <c r="Q19" t="s">
        <v>127</v>
      </c>
      <c r="R19">
        <v>12</v>
      </c>
      <c r="S19">
        <v>8</v>
      </c>
      <c r="T19">
        <v>12</v>
      </c>
      <c r="U19">
        <v>8</v>
      </c>
      <c r="V19">
        <v>10</v>
      </c>
    </row>
    <row r="20" spans="1:22" ht="15">
      <c r="A20" s="15">
        <v>11</v>
      </c>
      <c r="B20" s="32" t="s">
        <v>248</v>
      </c>
      <c r="C20" s="33" t="s">
        <v>247</v>
      </c>
      <c r="D20" s="33" t="s">
        <v>127</v>
      </c>
      <c r="E20" s="2"/>
      <c r="F20" s="2"/>
      <c r="G20" s="34"/>
      <c r="H20" s="2"/>
      <c r="I20" s="22" t="s">
        <v>561</v>
      </c>
      <c r="J20" s="34"/>
      <c r="K20" s="2"/>
      <c r="L20" s="2"/>
      <c r="M20" s="2"/>
      <c r="N20" s="40"/>
      <c r="O20" t="s">
        <v>217</v>
      </c>
      <c r="P20" t="s">
        <v>216</v>
      </c>
      <c r="Q20" t="s">
        <v>127</v>
      </c>
      <c r="T20">
        <v>12</v>
      </c>
      <c r="V20">
        <v>10</v>
      </c>
    </row>
    <row r="21" spans="1:22" ht="15">
      <c r="A21" s="2"/>
      <c r="B21" s="8"/>
      <c r="C21" s="2"/>
      <c r="D21" s="34"/>
      <c r="E21" s="33"/>
      <c r="F21" s="33" t="s">
        <v>85</v>
      </c>
      <c r="G21" s="35"/>
      <c r="H21" s="2"/>
      <c r="I21" s="2"/>
      <c r="J21" s="34"/>
      <c r="K21" s="2"/>
      <c r="L21" s="2"/>
      <c r="M21" s="2"/>
      <c r="N21" s="40"/>
      <c r="O21" t="s">
        <v>267</v>
      </c>
      <c r="P21" t="s">
        <v>268</v>
      </c>
      <c r="Q21" t="s">
        <v>31</v>
      </c>
      <c r="V21">
        <v>10</v>
      </c>
    </row>
    <row r="22" spans="1:22" ht="15">
      <c r="A22" s="15">
        <v>12</v>
      </c>
      <c r="B22" s="32" t="s">
        <v>85</v>
      </c>
      <c r="C22" s="33" t="s">
        <v>84</v>
      </c>
      <c r="D22" s="35" t="s">
        <v>72</v>
      </c>
      <c r="E22" s="2"/>
      <c r="F22" s="22" t="s">
        <v>543</v>
      </c>
      <c r="G22" s="2"/>
      <c r="H22" s="2"/>
      <c r="I22" s="2"/>
      <c r="J22" s="34"/>
      <c r="K22" s="2"/>
      <c r="L22" s="2"/>
      <c r="M22" s="2"/>
      <c r="N22" s="40"/>
      <c r="O22" t="s">
        <v>173</v>
      </c>
      <c r="P22" t="s">
        <v>170</v>
      </c>
      <c r="Q22" t="s">
        <v>31</v>
      </c>
      <c r="V22">
        <v>10</v>
      </c>
    </row>
    <row r="23" spans="1:22" ht="15">
      <c r="A23" s="2"/>
      <c r="B23" s="8"/>
      <c r="C23" s="2"/>
      <c r="D23" s="2"/>
      <c r="E23" s="2"/>
      <c r="F23" s="2"/>
      <c r="G23" s="2"/>
      <c r="H23" s="2"/>
      <c r="I23" s="2"/>
      <c r="J23" s="34"/>
      <c r="K23" s="39"/>
      <c r="L23" s="33" t="s">
        <v>94</v>
      </c>
      <c r="M23" s="33"/>
      <c r="N23" s="40"/>
      <c r="O23" t="s">
        <v>266</v>
      </c>
      <c r="P23" t="s">
        <v>170</v>
      </c>
      <c r="Q23" t="s">
        <v>31</v>
      </c>
      <c r="R23">
        <v>12</v>
      </c>
      <c r="S23">
        <v>8</v>
      </c>
      <c r="V23">
        <v>10</v>
      </c>
    </row>
    <row r="24" spans="1:22" ht="15">
      <c r="A24" s="15">
        <v>13</v>
      </c>
      <c r="B24" s="32" t="s">
        <v>269</v>
      </c>
      <c r="C24" s="33" t="s">
        <v>322</v>
      </c>
      <c r="D24" s="33" t="s">
        <v>270</v>
      </c>
      <c r="E24" s="2"/>
      <c r="F24" s="2"/>
      <c r="G24" s="2"/>
      <c r="H24" s="2"/>
      <c r="I24" s="2"/>
      <c r="J24" s="34"/>
      <c r="K24" s="2"/>
      <c r="L24" s="2" t="s">
        <v>622</v>
      </c>
      <c r="M24" s="2"/>
      <c r="N24" s="2"/>
      <c r="O24" t="s">
        <v>96</v>
      </c>
      <c r="P24" t="s">
        <v>97</v>
      </c>
      <c r="Q24" t="s">
        <v>29</v>
      </c>
      <c r="V24">
        <v>10</v>
      </c>
    </row>
    <row r="25" spans="1:22" ht="15">
      <c r="A25" s="2"/>
      <c r="B25" s="8"/>
      <c r="C25" s="2"/>
      <c r="D25" s="34"/>
      <c r="E25" s="33"/>
      <c r="F25" s="33" t="s">
        <v>269</v>
      </c>
      <c r="G25" s="33"/>
      <c r="H25" s="2"/>
      <c r="I25" s="2"/>
      <c r="J25" s="34"/>
      <c r="K25" s="2"/>
      <c r="L25" s="2"/>
      <c r="M25" s="2"/>
      <c r="N25" s="2"/>
      <c r="O25" t="s">
        <v>89</v>
      </c>
      <c r="P25" t="s">
        <v>91</v>
      </c>
      <c r="Q25" t="s">
        <v>29</v>
      </c>
      <c r="V25">
        <v>10</v>
      </c>
    </row>
    <row r="26" spans="1:22" ht="15">
      <c r="A26" s="15">
        <v>14</v>
      </c>
      <c r="B26" s="32" t="s">
        <v>77</v>
      </c>
      <c r="C26" s="33" t="s">
        <v>336</v>
      </c>
      <c r="D26" s="35" t="s">
        <v>72</v>
      </c>
      <c r="E26" s="2"/>
      <c r="F26" s="2" t="s">
        <v>545</v>
      </c>
      <c r="G26" s="34"/>
      <c r="H26" s="2"/>
      <c r="I26" s="2"/>
      <c r="J26" s="34"/>
      <c r="K26" s="2"/>
      <c r="L26" s="2"/>
      <c r="M26" s="2"/>
      <c r="N26" s="2"/>
      <c r="O26" t="s">
        <v>99</v>
      </c>
      <c r="P26" t="s">
        <v>100</v>
      </c>
      <c r="Q26" t="s">
        <v>29</v>
      </c>
      <c r="V26">
        <v>10</v>
      </c>
    </row>
    <row r="27" spans="1:22" ht="15">
      <c r="A27" s="2"/>
      <c r="B27" s="8"/>
      <c r="C27" s="2"/>
      <c r="D27" s="2"/>
      <c r="E27" s="2"/>
      <c r="F27" s="2"/>
      <c r="G27" s="34"/>
      <c r="H27" s="33"/>
      <c r="I27" s="33" t="s">
        <v>170</v>
      </c>
      <c r="J27" s="35"/>
      <c r="K27" s="2"/>
      <c r="L27" s="2"/>
      <c r="M27" s="2"/>
      <c r="N27" s="2"/>
      <c r="O27" t="s">
        <v>218</v>
      </c>
      <c r="P27" t="s">
        <v>219</v>
      </c>
      <c r="Q27" t="s">
        <v>146</v>
      </c>
      <c r="V27">
        <v>10</v>
      </c>
    </row>
    <row r="28" spans="1:22" ht="15">
      <c r="A28" s="15">
        <v>15</v>
      </c>
      <c r="B28" s="32" t="s">
        <v>216</v>
      </c>
      <c r="C28" s="33" t="s">
        <v>327</v>
      </c>
      <c r="D28" s="33" t="s">
        <v>127</v>
      </c>
      <c r="E28" s="2"/>
      <c r="F28" s="2"/>
      <c r="G28" s="34"/>
      <c r="H28" s="2"/>
      <c r="I28" s="2" t="s">
        <v>560</v>
      </c>
      <c r="J28" s="2"/>
      <c r="K28" s="2"/>
      <c r="L28" s="2"/>
      <c r="M28" s="2"/>
      <c r="N28" s="2"/>
      <c r="O28" t="s">
        <v>93</v>
      </c>
      <c r="P28" t="s">
        <v>94</v>
      </c>
      <c r="Q28" t="s">
        <v>15</v>
      </c>
      <c r="V28">
        <v>10</v>
      </c>
    </row>
    <row r="29" spans="1:22" ht="15">
      <c r="A29" s="2"/>
      <c r="B29" s="8"/>
      <c r="C29" s="2"/>
      <c r="D29" s="34"/>
      <c r="E29" s="33"/>
      <c r="F29" s="36" t="s">
        <v>170</v>
      </c>
      <c r="G29" s="35"/>
      <c r="H29" s="2"/>
      <c r="I29" s="2"/>
      <c r="J29" s="2"/>
      <c r="K29" s="2"/>
      <c r="L29" s="2"/>
      <c r="M29" s="2"/>
      <c r="N29" s="2"/>
      <c r="O29" t="s">
        <v>166</v>
      </c>
      <c r="P29" t="s">
        <v>94</v>
      </c>
      <c r="Q29" t="s">
        <v>15</v>
      </c>
      <c r="T29">
        <v>12</v>
      </c>
      <c r="V29">
        <v>10</v>
      </c>
    </row>
    <row r="30" spans="1:22" ht="15.75" thickBot="1">
      <c r="A30" s="15">
        <v>16</v>
      </c>
      <c r="B30" s="32" t="s">
        <v>170</v>
      </c>
      <c r="C30" s="33" t="s">
        <v>173</v>
      </c>
      <c r="D30" s="35" t="s">
        <v>31</v>
      </c>
      <c r="E30" s="2"/>
      <c r="F30" s="2" t="s">
        <v>546</v>
      </c>
      <c r="G30" s="2"/>
      <c r="H30" s="2"/>
      <c r="I30" s="2"/>
      <c r="J30" s="2"/>
      <c r="K30" s="2"/>
      <c r="L30" s="2"/>
      <c r="M30" s="2"/>
      <c r="N30" s="2"/>
      <c r="O30" t="s">
        <v>80</v>
      </c>
      <c r="P30" t="s">
        <v>77</v>
      </c>
      <c r="Q30" t="s">
        <v>72</v>
      </c>
      <c r="R30">
        <v>12</v>
      </c>
      <c r="T30">
        <v>12</v>
      </c>
      <c r="V30">
        <v>10</v>
      </c>
    </row>
    <row r="31" spans="1:22" ht="15.75">
      <c r="A31" s="2"/>
      <c r="B31" s="2"/>
      <c r="C31" s="22"/>
      <c r="D31" s="2"/>
      <c r="E31" s="2"/>
      <c r="F31" s="2"/>
      <c r="G31" s="2"/>
      <c r="H31" s="2"/>
      <c r="I31" s="2"/>
      <c r="J31" s="2"/>
      <c r="K31" s="2"/>
      <c r="L31" s="29" t="s">
        <v>304</v>
      </c>
      <c r="M31" s="3"/>
      <c r="N31" s="30" t="s">
        <v>316</v>
      </c>
      <c r="O31" t="s">
        <v>84</v>
      </c>
      <c r="P31" t="s">
        <v>85</v>
      </c>
      <c r="Q31" t="s">
        <v>72</v>
      </c>
      <c r="R31">
        <v>12</v>
      </c>
      <c r="S31">
        <v>8</v>
      </c>
      <c r="V31">
        <v>10</v>
      </c>
    </row>
    <row r="32" spans="1:22" ht="16.5" thickBot="1">
      <c r="A32" s="2"/>
      <c r="B32" s="4" t="s">
        <v>271</v>
      </c>
      <c r="C32" s="20"/>
      <c r="D32" s="2"/>
      <c r="E32" s="2"/>
      <c r="F32" s="2"/>
      <c r="G32" s="2"/>
      <c r="H32" s="2"/>
      <c r="I32" s="2"/>
      <c r="J32" s="2"/>
      <c r="K32" s="2"/>
      <c r="L32" s="5">
        <v>39425</v>
      </c>
      <c r="M32" s="6"/>
      <c r="N32" s="31" t="s">
        <v>385</v>
      </c>
      <c r="O32" t="s">
        <v>70</v>
      </c>
      <c r="P32" t="s">
        <v>71</v>
      </c>
      <c r="Q32" t="s">
        <v>72</v>
      </c>
      <c r="R32">
        <v>12</v>
      </c>
      <c r="S32">
        <v>8</v>
      </c>
      <c r="T32">
        <v>12</v>
      </c>
      <c r="U32">
        <v>8</v>
      </c>
      <c r="V32">
        <v>10</v>
      </c>
    </row>
    <row r="33" spans="1:17" ht="15">
      <c r="A33" s="2"/>
      <c r="B33" s="2"/>
      <c r="C33" s="2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t="s">
        <v>339</v>
      </c>
      <c r="P33" t="s">
        <v>263</v>
      </c>
      <c r="Q33" t="s">
        <v>189</v>
      </c>
    </row>
    <row r="34" spans="1:14" ht="15">
      <c r="A34" s="2"/>
      <c r="B34" s="2"/>
      <c r="C34" s="2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6.5" thickBot="1">
      <c r="A35" s="7" t="s">
        <v>306</v>
      </c>
      <c r="B35" s="8"/>
      <c r="C35" s="26"/>
      <c r="D35" s="8"/>
      <c r="E35" s="8">
        <v>1</v>
      </c>
      <c r="F35" s="8">
        <v>2</v>
      </c>
      <c r="G35" s="8">
        <v>3</v>
      </c>
      <c r="H35" s="8">
        <v>4</v>
      </c>
      <c r="I35" s="9" t="s">
        <v>272</v>
      </c>
      <c r="J35" s="9" t="s">
        <v>273</v>
      </c>
      <c r="K35" s="9"/>
      <c r="L35" s="9"/>
      <c r="M35" s="8"/>
      <c r="N35" s="8"/>
    </row>
    <row r="36" spans="1:14" ht="15">
      <c r="A36" s="10">
        <v>1</v>
      </c>
      <c r="B36" s="11" t="s">
        <v>91</v>
      </c>
      <c r="C36" s="23" t="s">
        <v>89</v>
      </c>
      <c r="D36" s="12" t="s">
        <v>298</v>
      </c>
      <c r="E36" s="78"/>
      <c r="F36" s="79" t="s">
        <v>494</v>
      </c>
      <c r="G36" s="79" t="s">
        <v>494</v>
      </c>
      <c r="H36" s="80"/>
      <c r="I36" s="81" t="s">
        <v>534</v>
      </c>
      <c r="J36" s="80" t="s">
        <v>374</v>
      </c>
      <c r="K36" s="26"/>
      <c r="L36" s="26"/>
      <c r="M36" s="2"/>
      <c r="N36" s="2"/>
    </row>
    <row r="37" spans="1:14" ht="15">
      <c r="A37" s="13">
        <v>2</v>
      </c>
      <c r="B37" s="14" t="s">
        <v>248</v>
      </c>
      <c r="C37" s="24" t="s">
        <v>247</v>
      </c>
      <c r="D37" s="16" t="s">
        <v>127</v>
      </c>
      <c r="E37" s="82" t="s">
        <v>496</v>
      </c>
      <c r="F37" s="83"/>
      <c r="G37" s="84" t="s">
        <v>517</v>
      </c>
      <c r="H37" s="85"/>
      <c r="I37" s="82" t="s">
        <v>536</v>
      </c>
      <c r="J37" s="85" t="s">
        <v>375</v>
      </c>
      <c r="K37" s="26"/>
      <c r="L37" s="26"/>
      <c r="M37" s="2"/>
      <c r="N37" s="2"/>
    </row>
    <row r="38" spans="1:14" ht="15">
      <c r="A38" s="13">
        <v>3</v>
      </c>
      <c r="B38" s="14" t="s">
        <v>156</v>
      </c>
      <c r="C38" s="24" t="s">
        <v>84</v>
      </c>
      <c r="D38" s="16" t="s">
        <v>329</v>
      </c>
      <c r="E38" s="82" t="s">
        <v>496</v>
      </c>
      <c r="F38" s="84" t="s">
        <v>286</v>
      </c>
      <c r="G38" s="83"/>
      <c r="H38" s="85"/>
      <c r="I38" s="82" t="s">
        <v>535</v>
      </c>
      <c r="J38" s="85" t="s">
        <v>376</v>
      </c>
      <c r="K38" s="26"/>
      <c r="L38" s="26"/>
      <c r="M38" s="2"/>
      <c r="N38" s="2"/>
    </row>
    <row r="39" spans="1:14" ht="15.75" thickBot="1">
      <c r="A39" s="17">
        <v>4</v>
      </c>
      <c r="B39" s="18"/>
      <c r="C39" s="25"/>
      <c r="D39" s="19"/>
      <c r="E39" s="86"/>
      <c r="F39" s="87"/>
      <c r="G39" s="87"/>
      <c r="H39" s="88"/>
      <c r="I39" s="86"/>
      <c r="J39" s="89"/>
      <c r="K39" s="26"/>
      <c r="L39" s="26"/>
      <c r="M39" s="2"/>
      <c r="N39" s="2"/>
    </row>
    <row r="40" spans="1:14" ht="15">
      <c r="A40" s="27"/>
      <c r="B40" s="27"/>
      <c r="C40" s="28"/>
      <c r="D40" s="27"/>
      <c r="E40" s="90"/>
      <c r="F40" s="90"/>
      <c r="G40" s="90"/>
      <c r="H40" s="90"/>
      <c r="I40" s="90"/>
      <c r="J40" s="90"/>
      <c r="K40" s="26"/>
      <c r="L40" s="26"/>
      <c r="M40" s="2"/>
      <c r="N40" s="2"/>
    </row>
    <row r="41" spans="1:14" ht="15">
      <c r="A41" s="27"/>
      <c r="B41" s="27"/>
      <c r="C41" s="28"/>
      <c r="D41" s="27"/>
      <c r="E41" s="90"/>
      <c r="F41" s="90"/>
      <c r="G41" s="90"/>
      <c r="H41" s="90"/>
      <c r="I41" s="90"/>
      <c r="J41" s="90"/>
      <c r="K41" s="26"/>
      <c r="L41" s="26"/>
      <c r="M41" s="2"/>
      <c r="N41" s="2"/>
    </row>
    <row r="42" spans="1:14" ht="15">
      <c r="A42" s="27"/>
      <c r="B42" s="27"/>
      <c r="C42" s="28"/>
      <c r="D42" s="27"/>
      <c r="E42" s="90"/>
      <c r="F42" s="90"/>
      <c r="G42" s="90"/>
      <c r="H42" s="90"/>
      <c r="I42" s="90"/>
      <c r="J42" s="90"/>
      <c r="K42" s="26"/>
      <c r="L42" s="26"/>
      <c r="M42" s="2"/>
      <c r="N42" s="2"/>
    </row>
    <row r="43" spans="1:14" ht="15">
      <c r="A43" s="2"/>
      <c r="B43" s="2"/>
      <c r="C43" s="22"/>
      <c r="D43" s="2"/>
      <c r="E43" s="26"/>
      <c r="F43" s="26"/>
      <c r="G43" s="26"/>
      <c r="H43" s="26"/>
      <c r="I43" s="26"/>
      <c r="J43" s="26"/>
      <c r="K43" s="26"/>
      <c r="L43" s="26"/>
      <c r="M43" s="2"/>
      <c r="N43" s="2"/>
    </row>
    <row r="44" spans="1:14" ht="15">
      <c r="A44" s="2"/>
      <c r="B44" s="2"/>
      <c r="C44" s="22"/>
      <c r="D44" s="2"/>
      <c r="E44" s="26" t="s">
        <v>274</v>
      </c>
      <c r="F44" s="26" t="s">
        <v>275</v>
      </c>
      <c r="G44" s="26" t="s">
        <v>276</v>
      </c>
      <c r="H44" s="26" t="s">
        <v>277</v>
      </c>
      <c r="I44" s="26" t="s">
        <v>278</v>
      </c>
      <c r="J44" s="26"/>
      <c r="K44" s="26" t="s">
        <v>279</v>
      </c>
      <c r="L44" s="26"/>
      <c r="M44" s="2"/>
      <c r="N44" s="2"/>
    </row>
    <row r="45" spans="1:14" ht="15.75">
      <c r="A45" s="2"/>
      <c r="B45" s="2"/>
      <c r="C45" s="20" t="s">
        <v>284</v>
      </c>
      <c r="D45" s="2"/>
      <c r="E45" s="84" t="s">
        <v>499</v>
      </c>
      <c r="F45" s="84" t="s">
        <v>513</v>
      </c>
      <c r="G45" s="84" t="s">
        <v>526</v>
      </c>
      <c r="H45" s="84"/>
      <c r="I45" s="84"/>
      <c r="J45" s="26"/>
      <c r="K45" s="26">
        <v>2</v>
      </c>
      <c r="L45" s="26"/>
      <c r="M45" s="2"/>
      <c r="N45" s="2"/>
    </row>
    <row r="46" spans="1:14" ht="15.75">
      <c r="A46" s="2"/>
      <c r="B46" s="2"/>
      <c r="C46" s="20" t="s">
        <v>281</v>
      </c>
      <c r="D46" s="2"/>
      <c r="E46" s="84"/>
      <c r="F46" s="84"/>
      <c r="G46" s="84"/>
      <c r="H46" s="84"/>
      <c r="I46" s="84"/>
      <c r="J46" s="26"/>
      <c r="K46" s="26"/>
      <c r="L46" s="26"/>
      <c r="M46" s="2"/>
      <c r="N46" s="2"/>
    </row>
    <row r="47" spans="1:14" ht="15.75">
      <c r="A47" s="2"/>
      <c r="B47" s="2"/>
      <c r="C47" s="20" t="s">
        <v>282</v>
      </c>
      <c r="D47" s="2"/>
      <c r="E47" s="84"/>
      <c r="F47" s="84"/>
      <c r="G47" s="84"/>
      <c r="H47" s="84"/>
      <c r="I47" s="84"/>
      <c r="J47" s="26"/>
      <c r="K47" s="26"/>
      <c r="L47" s="26"/>
      <c r="M47" s="2"/>
      <c r="N47" s="2"/>
    </row>
    <row r="48" spans="1:14" ht="15.75">
      <c r="A48" s="2"/>
      <c r="B48" s="2"/>
      <c r="C48" s="20" t="s">
        <v>286</v>
      </c>
      <c r="D48" s="2"/>
      <c r="E48" s="84" t="s">
        <v>502</v>
      </c>
      <c r="F48" s="84" t="s">
        <v>526</v>
      </c>
      <c r="G48" s="84" t="s">
        <v>497</v>
      </c>
      <c r="H48" s="84" t="s">
        <v>506</v>
      </c>
      <c r="I48" s="84" t="s">
        <v>506</v>
      </c>
      <c r="J48" s="26"/>
      <c r="K48" s="26">
        <v>1</v>
      </c>
      <c r="L48" s="26"/>
      <c r="M48" s="2"/>
      <c r="N48" s="2"/>
    </row>
    <row r="49" spans="1:14" ht="15.75">
      <c r="A49" s="2"/>
      <c r="B49" s="2"/>
      <c r="C49" s="20" t="s">
        <v>288</v>
      </c>
      <c r="D49" s="2"/>
      <c r="E49" s="84" t="s">
        <v>511</v>
      </c>
      <c r="F49" s="84" t="s">
        <v>504</v>
      </c>
      <c r="G49" s="84" t="s">
        <v>538</v>
      </c>
      <c r="H49" s="84"/>
      <c r="I49" s="84"/>
      <c r="J49" s="26"/>
      <c r="K49" s="26">
        <v>3</v>
      </c>
      <c r="L49" s="26"/>
      <c r="M49" s="2"/>
      <c r="N49" s="2"/>
    </row>
    <row r="50" spans="1:14" ht="15.75">
      <c r="A50" s="2"/>
      <c r="B50" s="2"/>
      <c r="C50" s="20" t="s">
        <v>289</v>
      </c>
      <c r="D50" s="2"/>
      <c r="E50" s="84"/>
      <c r="F50" s="84"/>
      <c r="G50" s="84"/>
      <c r="H50" s="84"/>
      <c r="I50" s="84"/>
      <c r="J50" s="26"/>
      <c r="K50" s="26"/>
      <c r="L50" s="26"/>
      <c r="M50" s="2"/>
      <c r="N50" s="2"/>
    </row>
    <row r="51" spans="1:14" ht="15">
      <c r="A51" s="2"/>
      <c r="B51" s="2"/>
      <c r="C51" s="22"/>
      <c r="D51" s="2"/>
      <c r="E51" s="26"/>
      <c r="F51" s="26"/>
      <c r="G51" s="26"/>
      <c r="H51" s="26"/>
      <c r="I51" s="26"/>
      <c r="J51" s="26"/>
      <c r="K51" s="26"/>
      <c r="L51" s="26"/>
      <c r="M51" s="2"/>
      <c r="N51" s="2"/>
    </row>
    <row r="52" spans="1:14" ht="15">
      <c r="A52" s="2"/>
      <c r="B52" s="2"/>
      <c r="C52" s="2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>
      <c r="A53" s="2"/>
      <c r="B53" s="2"/>
      <c r="C53" s="2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>
      <c r="A54" s="2"/>
      <c r="B54" s="2"/>
      <c r="C54" s="2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2"/>
      <c r="B55" s="2"/>
      <c r="C55" s="2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>
      <c r="A56" s="2"/>
      <c r="B56" s="2"/>
      <c r="C56" s="2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thickBot="1">
      <c r="A57" s="2"/>
      <c r="B57" s="2"/>
      <c r="C57" s="22"/>
      <c r="D57" s="2"/>
      <c r="E57" s="2"/>
      <c r="F57" s="2"/>
      <c r="G57" s="2"/>
      <c r="H57" s="2"/>
      <c r="I57" s="2"/>
      <c r="J57" s="2"/>
      <c r="K57" s="21"/>
      <c r="L57" s="21"/>
      <c r="M57" s="21"/>
      <c r="N57" s="2"/>
    </row>
    <row r="58" spans="1:14" ht="15.75">
      <c r="A58" s="2"/>
      <c r="B58" s="2"/>
      <c r="C58" s="22"/>
      <c r="D58" s="2"/>
      <c r="E58" s="2"/>
      <c r="F58" s="2"/>
      <c r="G58" s="2"/>
      <c r="H58" s="2"/>
      <c r="I58" s="2"/>
      <c r="J58" s="2"/>
      <c r="K58" s="4" t="s">
        <v>279</v>
      </c>
      <c r="L58" s="2"/>
      <c r="M58" s="2"/>
      <c r="N58" s="2"/>
    </row>
    <row r="59" spans="1:14" ht="15">
      <c r="A59" s="2"/>
      <c r="B59" s="2"/>
      <c r="C59" s="2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 thickBot="1">
      <c r="A60" s="2"/>
      <c r="B60" s="2"/>
      <c r="C60" s="2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/>
      <c r="B61" s="2"/>
      <c r="C61" s="22"/>
      <c r="D61" s="2"/>
      <c r="E61" s="2"/>
      <c r="F61" s="2"/>
      <c r="G61" s="2"/>
      <c r="H61" s="2"/>
      <c r="I61" s="2"/>
      <c r="J61" s="2"/>
      <c r="K61" s="2"/>
      <c r="L61" s="29" t="s">
        <v>304</v>
      </c>
      <c r="M61" s="3"/>
      <c r="N61" s="30" t="s">
        <v>316</v>
      </c>
    </row>
    <row r="62" spans="1:14" ht="16.5" thickBot="1">
      <c r="A62" s="2"/>
      <c r="B62" s="4" t="s">
        <v>271</v>
      </c>
      <c r="C62" s="20"/>
      <c r="D62" s="2"/>
      <c r="E62" s="2"/>
      <c r="F62" s="2"/>
      <c r="G62" s="2"/>
      <c r="H62" s="2"/>
      <c r="I62" s="2"/>
      <c r="J62" s="2"/>
      <c r="K62" s="2"/>
      <c r="L62" s="5">
        <v>39425</v>
      </c>
      <c r="M62" s="6"/>
      <c r="N62" s="31" t="s">
        <v>385</v>
      </c>
    </row>
    <row r="63" spans="1:14" ht="15">
      <c r="A63" s="2"/>
      <c r="B63" s="2"/>
      <c r="C63" s="2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>
      <c r="A64" s="2"/>
      <c r="B64" s="2"/>
      <c r="C64" s="2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6.5" thickBot="1">
      <c r="A65" s="7" t="s">
        <v>307</v>
      </c>
      <c r="B65" s="8"/>
      <c r="C65" s="26"/>
      <c r="D65" s="8"/>
      <c r="E65" s="8">
        <v>1</v>
      </c>
      <c r="F65" s="8">
        <v>2</v>
      </c>
      <c r="G65" s="8">
        <v>3</v>
      </c>
      <c r="H65" s="8">
        <v>4</v>
      </c>
      <c r="I65" s="9" t="s">
        <v>272</v>
      </c>
      <c r="J65" s="9" t="s">
        <v>273</v>
      </c>
      <c r="K65" s="9"/>
      <c r="L65" s="9"/>
      <c r="M65" s="8"/>
      <c r="N65" s="8"/>
    </row>
    <row r="66" spans="1:14" ht="15">
      <c r="A66" s="10">
        <v>1</v>
      </c>
      <c r="B66" s="11" t="s">
        <v>170</v>
      </c>
      <c r="C66" s="23" t="s">
        <v>173</v>
      </c>
      <c r="D66" s="12" t="s">
        <v>317</v>
      </c>
      <c r="E66" s="78"/>
      <c r="F66" s="79" t="s">
        <v>493</v>
      </c>
      <c r="G66" s="79" t="s">
        <v>493</v>
      </c>
      <c r="H66" s="80"/>
      <c r="I66" s="81" t="s">
        <v>534</v>
      </c>
      <c r="J66" s="80" t="s">
        <v>374</v>
      </c>
      <c r="K66" s="26"/>
      <c r="L66" s="2"/>
      <c r="M66" s="2"/>
      <c r="N66" s="2"/>
    </row>
    <row r="67" spans="1:14" ht="15">
      <c r="A67" s="13">
        <v>2</v>
      </c>
      <c r="B67" s="14" t="s">
        <v>162</v>
      </c>
      <c r="C67" s="24" t="s">
        <v>332</v>
      </c>
      <c r="D67" s="16" t="s">
        <v>302</v>
      </c>
      <c r="E67" s="82" t="s">
        <v>284</v>
      </c>
      <c r="F67" s="83"/>
      <c r="G67" s="84" t="s">
        <v>517</v>
      </c>
      <c r="H67" s="85"/>
      <c r="I67" s="82" t="s">
        <v>536</v>
      </c>
      <c r="J67" s="85" t="s">
        <v>375</v>
      </c>
      <c r="K67" s="26"/>
      <c r="L67" s="2"/>
      <c r="M67" s="2"/>
      <c r="N67" s="2"/>
    </row>
    <row r="68" spans="1:14" ht="15">
      <c r="A68" s="13">
        <v>3</v>
      </c>
      <c r="B68" s="14" t="s">
        <v>249</v>
      </c>
      <c r="C68" s="24" t="s">
        <v>263</v>
      </c>
      <c r="D68" s="16" t="s">
        <v>127</v>
      </c>
      <c r="E68" s="82" t="s">
        <v>496</v>
      </c>
      <c r="F68" s="84" t="s">
        <v>286</v>
      </c>
      <c r="G68" s="83"/>
      <c r="H68" s="85"/>
      <c r="I68" s="82" t="s">
        <v>535</v>
      </c>
      <c r="J68" s="85" t="s">
        <v>376</v>
      </c>
      <c r="K68" s="26"/>
      <c r="L68" s="2"/>
      <c r="M68" s="2"/>
      <c r="N68" s="2"/>
    </row>
    <row r="69" spans="1:14" ht="15.75" thickBot="1">
      <c r="A69" s="17">
        <v>4</v>
      </c>
      <c r="B69" s="18"/>
      <c r="C69" s="25"/>
      <c r="D69" s="19"/>
      <c r="E69" s="86"/>
      <c r="F69" s="87"/>
      <c r="G69" s="87"/>
      <c r="H69" s="88"/>
      <c r="I69" s="86"/>
      <c r="J69" s="89"/>
      <c r="K69" s="26"/>
      <c r="L69" s="2"/>
      <c r="M69" s="2"/>
      <c r="N69" s="2"/>
    </row>
    <row r="70" spans="1:14" ht="15">
      <c r="A70" s="27"/>
      <c r="B70" s="27"/>
      <c r="C70" s="28"/>
      <c r="D70" s="27"/>
      <c r="E70" s="90"/>
      <c r="F70" s="90"/>
      <c r="G70" s="90"/>
      <c r="H70" s="90"/>
      <c r="I70" s="90"/>
      <c r="J70" s="90"/>
      <c r="K70" s="26"/>
      <c r="L70" s="2"/>
      <c r="M70" s="2"/>
      <c r="N70" s="2"/>
    </row>
    <row r="71" spans="1:14" ht="15">
      <c r="A71" s="27"/>
      <c r="B71" s="27"/>
      <c r="C71" s="28"/>
      <c r="D71" s="27"/>
      <c r="E71" s="90"/>
      <c r="F71" s="90"/>
      <c r="G71" s="90"/>
      <c r="H71" s="90"/>
      <c r="I71" s="90"/>
      <c r="J71" s="90"/>
      <c r="K71" s="26"/>
      <c r="L71" s="2"/>
      <c r="M71" s="2"/>
      <c r="N71" s="2"/>
    </row>
    <row r="72" spans="1:14" ht="15">
      <c r="A72" s="27"/>
      <c r="B72" s="27"/>
      <c r="C72" s="28"/>
      <c r="D72" s="27"/>
      <c r="E72" s="90"/>
      <c r="F72" s="90"/>
      <c r="G72" s="90"/>
      <c r="H72" s="90"/>
      <c r="I72" s="90"/>
      <c r="J72" s="90"/>
      <c r="K72" s="26"/>
      <c r="L72" s="2"/>
      <c r="M72" s="2"/>
      <c r="N72" s="2"/>
    </row>
    <row r="73" spans="1:14" ht="15">
      <c r="A73" s="2"/>
      <c r="B73" s="2"/>
      <c r="C73" s="22"/>
      <c r="D73" s="2"/>
      <c r="E73" s="26"/>
      <c r="F73" s="26"/>
      <c r="G73" s="26"/>
      <c r="H73" s="26"/>
      <c r="I73" s="26"/>
      <c r="J73" s="26"/>
      <c r="K73" s="26"/>
      <c r="L73" s="2"/>
      <c r="M73" s="2"/>
      <c r="N73" s="2"/>
    </row>
    <row r="74" spans="1:14" ht="15">
      <c r="A74" s="2"/>
      <c r="B74" s="2"/>
      <c r="C74" s="22"/>
      <c r="D74" s="2"/>
      <c r="E74" s="26" t="s">
        <v>274</v>
      </c>
      <c r="F74" s="26" t="s">
        <v>275</v>
      </c>
      <c r="G74" s="26" t="s">
        <v>276</v>
      </c>
      <c r="H74" s="26" t="s">
        <v>277</v>
      </c>
      <c r="I74" s="26" t="s">
        <v>278</v>
      </c>
      <c r="J74" s="26"/>
      <c r="K74" s="26" t="s">
        <v>279</v>
      </c>
      <c r="L74" s="2"/>
      <c r="M74" s="2"/>
      <c r="N74" s="2"/>
    </row>
    <row r="75" spans="1:14" ht="15.75">
      <c r="A75" s="2"/>
      <c r="B75" s="2"/>
      <c r="C75" s="20" t="s">
        <v>284</v>
      </c>
      <c r="D75" s="2"/>
      <c r="E75" s="84" t="s">
        <v>500</v>
      </c>
      <c r="F75" s="84" t="s">
        <v>499</v>
      </c>
      <c r="G75" s="84" t="s">
        <v>500</v>
      </c>
      <c r="H75" s="84"/>
      <c r="I75" s="84"/>
      <c r="J75" s="26"/>
      <c r="K75" s="26">
        <v>2</v>
      </c>
      <c r="L75" s="2"/>
      <c r="M75" s="2"/>
      <c r="N75" s="2"/>
    </row>
    <row r="76" spans="1:14" ht="15.75">
      <c r="A76" s="2"/>
      <c r="B76" s="2"/>
      <c r="C76" s="20" t="s">
        <v>281</v>
      </c>
      <c r="D76" s="2"/>
      <c r="E76" s="84"/>
      <c r="F76" s="84"/>
      <c r="G76" s="84"/>
      <c r="H76" s="84"/>
      <c r="I76" s="84"/>
      <c r="J76" s="26"/>
      <c r="K76" s="26"/>
      <c r="L76" s="2"/>
      <c r="M76" s="2"/>
      <c r="N76" s="2"/>
    </row>
    <row r="77" spans="1:14" ht="15.75">
      <c r="A77" s="2"/>
      <c r="B77" s="2"/>
      <c r="C77" s="20" t="s">
        <v>282</v>
      </c>
      <c r="D77" s="2"/>
      <c r="E77" s="84"/>
      <c r="F77" s="84"/>
      <c r="G77" s="84"/>
      <c r="H77" s="84"/>
      <c r="I77" s="84"/>
      <c r="J77" s="26"/>
      <c r="K77" s="26"/>
      <c r="L77" s="2"/>
      <c r="M77" s="2"/>
      <c r="N77" s="2"/>
    </row>
    <row r="78" spans="1:14" ht="15.75">
      <c r="A78" s="2"/>
      <c r="B78" s="2"/>
      <c r="C78" s="20" t="s">
        <v>286</v>
      </c>
      <c r="D78" s="2"/>
      <c r="E78" s="84" t="s">
        <v>501</v>
      </c>
      <c r="F78" s="84" t="s">
        <v>502</v>
      </c>
      <c r="G78" s="84" t="s">
        <v>499</v>
      </c>
      <c r="H78" s="84" t="s">
        <v>514</v>
      </c>
      <c r="I78" s="84" t="s">
        <v>503</v>
      </c>
      <c r="J78" s="26"/>
      <c r="K78" s="26">
        <v>1</v>
      </c>
      <c r="L78" s="2"/>
      <c r="M78" s="2"/>
      <c r="N78" s="2"/>
    </row>
    <row r="79" spans="1:14" ht="15.75">
      <c r="A79" s="2"/>
      <c r="B79" s="2"/>
      <c r="C79" s="20" t="s">
        <v>288</v>
      </c>
      <c r="D79" s="2"/>
      <c r="E79" s="84" t="s">
        <v>515</v>
      </c>
      <c r="F79" s="84" t="s">
        <v>511</v>
      </c>
      <c r="G79" s="84" t="s">
        <v>500</v>
      </c>
      <c r="H79" s="84" t="s">
        <v>501</v>
      </c>
      <c r="I79" s="84"/>
      <c r="J79" s="26"/>
      <c r="K79" s="26">
        <v>3</v>
      </c>
      <c r="L79" s="2"/>
      <c r="M79" s="2"/>
      <c r="N79" s="2"/>
    </row>
    <row r="80" spans="1:14" ht="15.75">
      <c r="A80" s="2"/>
      <c r="B80" s="2"/>
      <c r="C80" s="20" t="s">
        <v>289</v>
      </c>
      <c r="D80" s="2"/>
      <c r="E80" s="84"/>
      <c r="F80" s="84"/>
      <c r="G80" s="84"/>
      <c r="H80" s="84"/>
      <c r="I80" s="84"/>
      <c r="J80" s="26"/>
      <c r="K80" s="26"/>
      <c r="L80" s="2"/>
      <c r="M80" s="2"/>
      <c r="N80" s="2"/>
    </row>
    <row r="81" spans="1:14" ht="15">
      <c r="A81" s="2"/>
      <c r="B81" s="2"/>
      <c r="C81" s="2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>
      <c r="A82" s="2"/>
      <c r="B82" s="2"/>
      <c r="C82" s="2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2"/>
      <c r="B83" s="2"/>
      <c r="C83" s="2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>
      <c r="A84" s="2"/>
      <c r="B84" s="2"/>
      <c r="C84" s="2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>
      <c r="A85" s="2"/>
      <c r="B85" s="2"/>
      <c r="C85" s="2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>
      <c r="A86" s="2"/>
      <c r="B86" s="2"/>
      <c r="C86" s="2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 thickBot="1">
      <c r="A87" s="2"/>
      <c r="B87" s="2"/>
      <c r="C87" s="22"/>
      <c r="D87" s="2"/>
      <c r="E87" s="2"/>
      <c r="F87" s="2"/>
      <c r="G87" s="2"/>
      <c r="H87" s="2"/>
      <c r="I87" s="2"/>
      <c r="J87" s="2"/>
      <c r="K87" s="21"/>
      <c r="L87" s="21"/>
      <c r="M87" s="21"/>
      <c r="N87" s="2"/>
    </row>
    <row r="88" spans="1:14" ht="15.75">
      <c r="A88" s="2"/>
      <c r="B88" s="2"/>
      <c r="C88" s="22"/>
      <c r="D88" s="2"/>
      <c r="E88" s="2"/>
      <c r="F88" s="2"/>
      <c r="G88" s="2"/>
      <c r="H88" s="2"/>
      <c r="I88" s="2"/>
      <c r="J88" s="2"/>
      <c r="K88" s="4" t="s">
        <v>279</v>
      </c>
      <c r="L88" s="2"/>
      <c r="M88" s="2"/>
      <c r="N88" s="2"/>
    </row>
    <row r="89" spans="1:14" ht="15">
      <c r="A89" s="2"/>
      <c r="B89" s="2"/>
      <c r="C89" s="2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 thickBot="1">
      <c r="A90" s="2"/>
      <c r="B90" s="2"/>
      <c r="C90" s="2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2"/>
      <c r="B91" s="2"/>
      <c r="C91" s="22"/>
      <c r="D91" s="2"/>
      <c r="E91" s="2"/>
      <c r="F91" s="2"/>
      <c r="G91" s="2"/>
      <c r="H91" s="2"/>
      <c r="I91" s="2"/>
      <c r="J91" s="2"/>
      <c r="K91" s="2"/>
      <c r="L91" s="29" t="s">
        <v>304</v>
      </c>
      <c r="M91" s="3"/>
      <c r="N91" s="30" t="s">
        <v>316</v>
      </c>
    </row>
    <row r="92" spans="1:14" ht="16.5" thickBot="1">
      <c r="A92" s="2"/>
      <c r="B92" s="4" t="s">
        <v>271</v>
      </c>
      <c r="C92" s="20"/>
      <c r="D92" s="2"/>
      <c r="E92" s="2"/>
      <c r="F92" s="2"/>
      <c r="G92" s="2"/>
      <c r="H92" s="2"/>
      <c r="I92" s="2"/>
      <c r="J92" s="2"/>
      <c r="K92" s="2"/>
      <c r="L92" s="5">
        <v>39425</v>
      </c>
      <c r="M92" s="6"/>
      <c r="N92" s="31" t="s">
        <v>385</v>
      </c>
    </row>
    <row r="93" spans="1:14" ht="15">
      <c r="A93" s="2"/>
      <c r="B93" s="2"/>
      <c r="C93" s="2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>
      <c r="A94" s="2"/>
      <c r="B94" s="2"/>
      <c r="C94" s="2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6.5" thickBot="1">
      <c r="A95" s="7" t="s">
        <v>308</v>
      </c>
      <c r="B95" s="8"/>
      <c r="C95" s="26"/>
      <c r="D95" s="8"/>
      <c r="E95" s="8">
        <v>1</v>
      </c>
      <c r="F95" s="8">
        <v>2</v>
      </c>
      <c r="G95" s="8">
        <v>3</v>
      </c>
      <c r="H95" s="8">
        <v>4</v>
      </c>
      <c r="I95" s="9" t="s">
        <v>272</v>
      </c>
      <c r="J95" s="9" t="s">
        <v>273</v>
      </c>
      <c r="K95" s="9"/>
      <c r="L95" s="9"/>
      <c r="M95" s="8"/>
      <c r="N95" s="8"/>
    </row>
    <row r="96" spans="1:14" ht="15">
      <c r="A96" s="10">
        <v>1</v>
      </c>
      <c r="B96" s="11" t="s">
        <v>94</v>
      </c>
      <c r="C96" s="23" t="s">
        <v>318</v>
      </c>
      <c r="D96" s="12" t="s">
        <v>15</v>
      </c>
      <c r="E96" s="78"/>
      <c r="F96" s="79" t="s">
        <v>494</v>
      </c>
      <c r="G96" s="79" t="s">
        <v>494</v>
      </c>
      <c r="H96" s="80"/>
      <c r="I96" s="81" t="s">
        <v>534</v>
      </c>
      <c r="J96" s="80" t="s">
        <v>374</v>
      </c>
      <c r="K96" s="26"/>
      <c r="L96" s="2"/>
      <c r="M96" s="2"/>
      <c r="N96" s="2"/>
    </row>
    <row r="97" spans="1:14" ht="15">
      <c r="A97" s="13">
        <v>2</v>
      </c>
      <c r="B97" s="14" t="s">
        <v>251</v>
      </c>
      <c r="C97" s="24" t="s">
        <v>250</v>
      </c>
      <c r="D97" s="16" t="s">
        <v>127</v>
      </c>
      <c r="E97" s="82" t="s">
        <v>496</v>
      </c>
      <c r="F97" s="83"/>
      <c r="G97" s="84" t="s">
        <v>284</v>
      </c>
      <c r="H97" s="85"/>
      <c r="I97" s="82" t="s">
        <v>535</v>
      </c>
      <c r="J97" s="85" t="s">
        <v>376</v>
      </c>
      <c r="K97" s="26"/>
      <c r="L97" s="2"/>
      <c r="M97" s="2"/>
      <c r="N97" s="2"/>
    </row>
    <row r="98" spans="1:14" ht="15">
      <c r="A98" s="13">
        <v>3</v>
      </c>
      <c r="B98" s="14" t="s">
        <v>9</v>
      </c>
      <c r="C98" s="24" t="s">
        <v>160</v>
      </c>
      <c r="D98" s="16" t="s">
        <v>302</v>
      </c>
      <c r="E98" s="82" t="s">
        <v>496</v>
      </c>
      <c r="F98" s="84" t="s">
        <v>493</v>
      </c>
      <c r="G98" s="83"/>
      <c r="H98" s="85"/>
      <c r="I98" s="82" t="s">
        <v>536</v>
      </c>
      <c r="J98" s="85" t="s">
        <v>375</v>
      </c>
      <c r="K98" s="26"/>
      <c r="L98" s="2"/>
      <c r="M98" s="2"/>
      <c r="N98" s="2"/>
    </row>
    <row r="99" spans="1:14" ht="15.75" thickBot="1">
      <c r="A99" s="17">
        <v>4</v>
      </c>
      <c r="B99" s="18"/>
      <c r="C99" s="25"/>
      <c r="D99" s="19"/>
      <c r="E99" s="86"/>
      <c r="F99" s="87"/>
      <c r="G99" s="87"/>
      <c r="H99" s="88"/>
      <c r="I99" s="86"/>
      <c r="J99" s="89"/>
      <c r="K99" s="26"/>
      <c r="L99" s="2"/>
      <c r="M99" s="2"/>
      <c r="N99" s="2"/>
    </row>
    <row r="100" spans="1:14" ht="15">
      <c r="A100" s="27"/>
      <c r="B100" s="27"/>
      <c r="C100" s="28"/>
      <c r="D100" s="27"/>
      <c r="E100" s="90"/>
      <c r="F100" s="90"/>
      <c r="G100" s="90"/>
      <c r="H100" s="90"/>
      <c r="I100" s="90"/>
      <c r="J100" s="90"/>
      <c r="K100" s="26"/>
      <c r="L100" s="2"/>
      <c r="M100" s="2"/>
      <c r="N100" s="2"/>
    </row>
    <row r="101" spans="1:14" ht="15">
      <c r="A101" s="27"/>
      <c r="B101" s="27"/>
      <c r="C101" s="28"/>
      <c r="D101" s="27"/>
      <c r="E101" s="90"/>
      <c r="F101" s="90"/>
      <c r="G101" s="90"/>
      <c r="H101" s="90"/>
      <c r="I101" s="90"/>
      <c r="J101" s="90"/>
      <c r="K101" s="26"/>
      <c r="L101" s="2"/>
      <c r="M101" s="2"/>
      <c r="N101" s="2"/>
    </row>
    <row r="102" spans="1:14" ht="15">
      <c r="A102" s="27"/>
      <c r="B102" s="27"/>
      <c r="C102" s="28"/>
      <c r="D102" s="27"/>
      <c r="E102" s="90"/>
      <c r="F102" s="90"/>
      <c r="G102" s="90"/>
      <c r="H102" s="90"/>
      <c r="I102" s="90"/>
      <c r="J102" s="90"/>
      <c r="K102" s="26"/>
      <c r="L102" s="2"/>
      <c r="M102" s="2"/>
      <c r="N102" s="2"/>
    </row>
    <row r="103" spans="1:14" ht="15">
      <c r="A103" s="2"/>
      <c r="B103" s="2"/>
      <c r="C103" s="22"/>
      <c r="D103" s="2"/>
      <c r="E103" s="26"/>
      <c r="F103" s="26"/>
      <c r="G103" s="26"/>
      <c r="H103" s="26"/>
      <c r="I103" s="26"/>
      <c r="J103" s="26"/>
      <c r="K103" s="26"/>
      <c r="L103" s="2"/>
      <c r="M103" s="2"/>
      <c r="N103" s="2"/>
    </row>
    <row r="104" spans="1:14" ht="15">
      <c r="A104" s="2"/>
      <c r="B104" s="2"/>
      <c r="C104" s="22"/>
      <c r="D104" s="2"/>
      <c r="E104" s="26" t="s">
        <v>274</v>
      </c>
      <c r="F104" s="26" t="s">
        <v>275</v>
      </c>
      <c r="G104" s="26" t="s">
        <v>276</v>
      </c>
      <c r="H104" s="26" t="s">
        <v>277</v>
      </c>
      <c r="I104" s="26" t="s">
        <v>278</v>
      </c>
      <c r="J104" s="26"/>
      <c r="K104" s="26" t="s">
        <v>279</v>
      </c>
      <c r="L104" s="2"/>
      <c r="M104" s="2"/>
      <c r="N104" s="2"/>
    </row>
    <row r="105" spans="1:14" ht="15.75">
      <c r="A105" s="2"/>
      <c r="B105" s="2"/>
      <c r="C105" s="20" t="s">
        <v>284</v>
      </c>
      <c r="D105" s="2"/>
      <c r="E105" s="84" t="s">
        <v>501</v>
      </c>
      <c r="F105" s="84" t="s">
        <v>511</v>
      </c>
      <c r="G105" s="84" t="s">
        <v>526</v>
      </c>
      <c r="H105" s="84"/>
      <c r="I105" s="84"/>
      <c r="J105" s="26"/>
      <c r="K105" s="26">
        <v>2</v>
      </c>
      <c r="L105" s="2"/>
      <c r="M105" s="2"/>
      <c r="N105" s="2"/>
    </row>
    <row r="106" spans="1:14" ht="15.75">
      <c r="A106" s="2"/>
      <c r="B106" s="2"/>
      <c r="C106" s="20" t="s">
        <v>281</v>
      </c>
      <c r="D106" s="2"/>
      <c r="E106" s="84"/>
      <c r="F106" s="84"/>
      <c r="G106" s="84"/>
      <c r="H106" s="84"/>
      <c r="I106" s="84"/>
      <c r="J106" s="26"/>
      <c r="K106" s="26"/>
      <c r="L106" s="2"/>
      <c r="M106" s="2"/>
      <c r="N106" s="2"/>
    </row>
    <row r="107" spans="1:14" ht="15.75">
      <c r="A107" s="2"/>
      <c r="B107" s="2"/>
      <c r="C107" s="20" t="s">
        <v>282</v>
      </c>
      <c r="D107" s="2"/>
      <c r="E107" s="84"/>
      <c r="F107" s="84"/>
      <c r="G107" s="84"/>
      <c r="H107" s="84"/>
      <c r="I107" s="84"/>
      <c r="J107" s="26"/>
      <c r="K107" s="26"/>
      <c r="L107" s="2"/>
      <c r="M107" s="2"/>
      <c r="N107" s="2"/>
    </row>
    <row r="108" spans="1:14" ht="15.75">
      <c r="A108" s="2"/>
      <c r="B108" s="2"/>
      <c r="C108" s="20" t="s">
        <v>286</v>
      </c>
      <c r="D108" s="2"/>
      <c r="E108" s="84" t="s">
        <v>523</v>
      </c>
      <c r="F108" s="84" t="s">
        <v>537</v>
      </c>
      <c r="G108" s="84" t="s">
        <v>504</v>
      </c>
      <c r="H108" s="84" t="s">
        <v>497</v>
      </c>
      <c r="I108" s="84"/>
      <c r="J108" s="26"/>
      <c r="K108" s="26">
        <v>1</v>
      </c>
      <c r="L108" s="2"/>
      <c r="M108" s="2"/>
      <c r="N108" s="2"/>
    </row>
    <row r="109" spans="1:14" ht="15.75">
      <c r="A109" s="2"/>
      <c r="B109" s="2"/>
      <c r="C109" s="20" t="s">
        <v>288</v>
      </c>
      <c r="D109" s="2"/>
      <c r="E109" s="84" t="s">
        <v>499</v>
      </c>
      <c r="F109" s="84" t="s">
        <v>538</v>
      </c>
      <c r="G109" s="84" t="s">
        <v>501</v>
      </c>
      <c r="H109" s="84"/>
      <c r="I109" s="84"/>
      <c r="J109" s="26"/>
      <c r="K109" s="26">
        <v>3</v>
      </c>
      <c r="L109" s="2"/>
      <c r="M109" s="2"/>
      <c r="N109" s="2"/>
    </row>
    <row r="110" spans="1:14" ht="15.75">
      <c r="A110" s="2"/>
      <c r="B110" s="2"/>
      <c r="C110" s="20" t="s">
        <v>289</v>
      </c>
      <c r="D110" s="2"/>
      <c r="E110" s="84"/>
      <c r="F110" s="84"/>
      <c r="G110" s="84"/>
      <c r="H110" s="84"/>
      <c r="I110" s="84"/>
      <c r="J110" s="26"/>
      <c r="K110" s="26"/>
      <c r="L110" s="2"/>
      <c r="M110" s="2"/>
      <c r="N110" s="2"/>
    </row>
    <row r="111" spans="1:14" ht="15">
      <c r="A111" s="2"/>
      <c r="B111" s="2"/>
      <c r="C111" s="2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>
      <c r="A112" s="2"/>
      <c r="B112" s="2"/>
      <c r="C112" s="2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>
      <c r="A113" s="2"/>
      <c r="B113" s="2"/>
      <c r="C113" s="2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>
      <c r="A114" s="2"/>
      <c r="B114" s="2"/>
      <c r="C114" s="2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>
      <c r="A115" s="2"/>
      <c r="B115" s="2"/>
      <c r="C115" s="2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>
      <c r="A116" s="2"/>
      <c r="B116" s="2"/>
      <c r="C116" s="2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 thickBot="1">
      <c r="A117" s="2"/>
      <c r="B117" s="2"/>
      <c r="C117" s="22"/>
      <c r="D117" s="2"/>
      <c r="E117" s="2"/>
      <c r="F117" s="2"/>
      <c r="G117" s="2"/>
      <c r="H117" s="2"/>
      <c r="I117" s="2"/>
      <c r="J117" s="2"/>
      <c r="K117" s="21"/>
      <c r="L117" s="21"/>
      <c r="M117" s="21"/>
      <c r="N117" s="2"/>
    </row>
    <row r="118" spans="1:14" ht="15.75">
      <c r="A118" s="2"/>
      <c r="B118" s="2"/>
      <c r="C118" s="22"/>
      <c r="D118" s="2"/>
      <c r="E118" s="2"/>
      <c r="F118" s="2"/>
      <c r="G118" s="2"/>
      <c r="H118" s="2"/>
      <c r="I118" s="2"/>
      <c r="J118" s="2"/>
      <c r="K118" s="4" t="s">
        <v>279</v>
      </c>
      <c r="L118" s="2"/>
      <c r="M118" s="2"/>
      <c r="N118" s="2"/>
    </row>
    <row r="119" spans="1:14" ht="15">
      <c r="A119" s="2"/>
      <c r="B119" s="2"/>
      <c r="C119" s="2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75" thickBot="1">
      <c r="A120" s="2"/>
      <c r="B120" s="2"/>
      <c r="C120" s="2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>
      <c r="A121" s="2"/>
      <c r="B121" s="2"/>
      <c r="C121" s="22"/>
      <c r="D121" s="2"/>
      <c r="E121" s="2"/>
      <c r="F121" s="2"/>
      <c r="G121" s="2"/>
      <c r="H121" s="2"/>
      <c r="I121" s="2"/>
      <c r="J121" s="2"/>
      <c r="K121" s="2"/>
      <c r="L121" s="29" t="s">
        <v>304</v>
      </c>
      <c r="M121" s="3"/>
      <c r="N121" s="30" t="s">
        <v>316</v>
      </c>
    </row>
    <row r="122" spans="1:14" ht="16.5" thickBot="1">
      <c r="A122" s="2"/>
      <c r="B122" s="4" t="s">
        <v>271</v>
      </c>
      <c r="C122" s="20"/>
      <c r="D122" s="2"/>
      <c r="E122" s="2"/>
      <c r="F122" s="2"/>
      <c r="G122" s="2"/>
      <c r="H122" s="2"/>
      <c r="I122" s="2"/>
      <c r="J122" s="2"/>
      <c r="K122" s="2"/>
      <c r="L122" s="5">
        <v>39425</v>
      </c>
      <c r="M122" s="6"/>
      <c r="N122" s="31" t="s">
        <v>385</v>
      </c>
    </row>
    <row r="123" spans="1:14" ht="15">
      <c r="A123" s="2"/>
      <c r="B123" s="2"/>
      <c r="C123" s="2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>
      <c r="A124" s="2"/>
      <c r="B124" s="2"/>
      <c r="C124" s="2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6.5" thickBot="1">
      <c r="A125" s="7" t="s">
        <v>309</v>
      </c>
      <c r="B125" s="8"/>
      <c r="C125" s="26"/>
      <c r="D125" s="8"/>
      <c r="E125" s="8">
        <v>1</v>
      </c>
      <c r="F125" s="8">
        <v>2</v>
      </c>
      <c r="G125" s="8">
        <v>3</v>
      </c>
      <c r="H125" s="8">
        <v>4</v>
      </c>
      <c r="I125" s="9" t="s">
        <v>272</v>
      </c>
      <c r="J125" s="9" t="s">
        <v>273</v>
      </c>
      <c r="K125" s="9"/>
      <c r="L125" s="9"/>
      <c r="M125" s="8"/>
      <c r="N125" s="8"/>
    </row>
    <row r="126" spans="1:14" ht="15">
      <c r="A126" s="10">
        <v>1</v>
      </c>
      <c r="B126" s="11" t="s">
        <v>219</v>
      </c>
      <c r="C126" s="23" t="s">
        <v>319</v>
      </c>
      <c r="D126" s="12" t="s">
        <v>146</v>
      </c>
      <c r="E126" s="78"/>
      <c r="F126" s="79" t="s">
        <v>517</v>
      </c>
      <c r="G126" s="79" t="s">
        <v>494</v>
      </c>
      <c r="H126" s="80" t="s">
        <v>493</v>
      </c>
      <c r="I126" s="81" t="s">
        <v>494</v>
      </c>
      <c r="J126" s="80" t="s">
        <v>374</v>
      </c>
      <c r="K126" s="2"/>
      <c r="L126" s="2"/>
      <c r="M126" s="2"/>
      <c r="N126" s="2"/>
    </row>
    <row r="127" spans="1:14" ht="15">
      <c r="A127" s="13">
        <v>2</v>
      </c>
      <c r="B127" s="14" t="s">
        <v>216</v>
      </c>
      <c r="C127" s="24" t="s">
        <v>327</v>
      </c>
      <c r="D127" s="16" t="s">
        <v>127</v>
      </c>
      <c r="E127" s="82" t="s">
        <v>286</v>
      </c>
      <c r="F127" s="83"/>
      <c r="G127" s="84" t="s">
        <v>494</v>
      </c>
      <c r="H127" s="85" t="s">
        <v>494</v>
      </c>
      <c r="I127" s="82" t="s">
        <v>495</v>
      </c>
      <c r="J127" s="85" t="s">
        <v>375</v>
      </c>
      <c r="K127" s="2"/>
      <c r="L127" s="2"/>
      <c r="M127" s="2"/>
      <c r="N127" s="2"/>
    </row>
    <row r="128" spans="1:14" ht="15">
      <c r="A128" s="13">
        <v>3</v>
      </c>
      <c r="B128" s="14" t="s">
        <v>94</v>
      </c>
      <c r="C128" s="24" t="s">
        <v>335</v>
      </c>
      <c r="D128" s="16" t="s">
        <v>15</v>
      </c>
      <c r="E128" s="82" t="s">
        <v>496</v>
      </c>
      <c r="F128" s="84" t="s">
        <v>496</v>
      </c>
      <c r="G128" s="83"/>
      <c r="H128" s="85" t="s">
        <v>493</v>
      </c>
      <c r="I128" s="82" t="s">
        <v>288</v>
      </c>
      <c r="J128" s="85" t="s">
        <v>376</v>
      </c>
      <c r="K128" s="2"/>
      <c r="L128" s="2"/>
      <c r="M128" s="2"/>
      <c r="N128" s="2"/>
    </row>
    <row r="129" spans="1:14" ht="15.75" thickBot="1">
      <c r="A129" s="17">
        <v>4</v>
      </c>
      <c r="B129" s="18" t="s">
        <v>341</v>
      </c>
      <c r="C129" s="25" t="s">
        <v>477</v>
      </c>
      <c r="D129" s="19" t="s">
        <v>302</v>
      </c>
      <c r="E129" s="86" t="s">
        <v>284</v>
      </c>
      <c r="F129" s="87" t="s">
        <v>496</v>
      </c>
      <c r="G129" s="87" t="s">
        <v>284</v>
      </c>
      <c r="H129" s="88"/>
      <c r="I129" s="86" t="s">
        <v>496</v>
      </c>
      <c r="J129" s="89" t="s">
        <v>377</v>
      </c>
      <c r="K129" s="2"/>
      <c r="L129" s="2"/>
      <c r="M129" s="2"/>
      <c r="N129" s="2"/>
    </row>
    <row r="130" spans="1:14" ht="15">
      <c r="A130" s="27"/>
      <c r="B130" s="27"/>
      <c r="C130" s="28"/>
      <c r="D130" s="27"/>
      <c r="E130" s="90"/>
      <c r="F130" s="90"/>
      <c r="G130" s="90"/>
      <c r="H130" s="90"/>
      <c r="I130" s="90"/>
      <c r="J130" s="90"/>
      <c r="K130" s="2"/>
      <c r="L130" s="2"/>
      <c r="M130" s="2"/>
      <c r="N130" s="2"/>
    </row>
    <row r="131" spans="1:14" ht="15">
      <c r="A131" s="27"/>
      <c r="B131" s="27"/>
      <c r="C131" s="28"/>
      <c r="D131" s="27"/>
      <c r="E131" s="90"/>
      <c r="F131" s="90"/>
      <c r="G131" s="90"/>
      <c r="H131" s="90"/>
      <c r="I131" s="90"/>
      <c r="J131" s="90"/>
      <c r="K131" s="2"/>
      <c r="L131" s="2"/>
      <c r="M131" s="2"/>
      <c r="N131" s="2"/>
    </row>
    <row r="132" spans="1:14" ht="15">
      <c r="A132" s="27"/>
      <c r="B132" s="27"/>
      <c r="C132" s="28"/>
      <c r="D132" s="27"/>
      <c r="E132" s="90"/>
      <c r="F132" s="90"/>
      <c r="G132" s="90"/>
      <c r="H132" s="90"/>
      <c r="I132" s="90"/>
      <c r="J132" s="90"/>
      <c r="K132" s="2"/>
      <c r="L132" s="2"/>
      <c r="M132" s="2"/>
      <c r="N132" s="2"/>
    </row>
    <row r="133" spans="1:14" ht="15">
      <c r="A133" s="2"/>
      <c r="B133" s="2"/>
      <c r="C133" s="22"/>
      <c r="D133" s="2"/>
      <c r="E133" s="26"/>
      <c r="F133" s="26"/>
      <c r="G133" s="26"/>
      <c r="H133" s="26"/>
      <c r="I133" s="26"/>
      <c r="J133" s="26"/>
      <c r="K133" s="2"/>
      <c r="L133" s="2"/>
      <c r="M133" s="2"/>
      <c r="N133" s="2"/>
    </row>
    <row r="134" spans="1:14" ht="15">
      <c r="A134" s="2"/>
      <c r="B134" s="2"/>
      <c r="C134" s="22"/>
      <c r="D134" s="2"/>
      <c r="E134" s="26" t="s">
        <v>274</v>
      </c>
      <c r="F134" s="26" t="s">
        <v>275</v>
      </c>
      <c r="G134" s="26" t="s">
        <v>276</v>
      </c>
      <c r="H134" s="26" t="s">
        <v>277</v>
      </c>
      <c r="I134" s="26" t="s">
        <v>278</v>
      </c>
      <c r="J134" s="26"/>
      <c r="K134" s="2" t="s">
        <v>279</v>
      </c>
      <c r="L134" s="2"/>
      <c r="M134" s="2"/>
      <c r="N134" s="2"/>
    </row>
    <row r="135" spans="1:14" ht="15.75">
      <c r="A135" s="2"/>
      <c r="B135" s="2"/>
      <c r="C135" s="20" t="s">
        <v>284</v>
      </c>
      <c r="D135" s="2"/>
      <c r="E135" s="84" t="s">
        <v>506</v>
      </c>
      <c r="F135" s="84" t="s">
        <v>506</v>
      </c>
      <c r="G135" s="84" t="s">
        <v>500</v>
      </c>
      <c r="H135" s="84"/>
      <c r="I135" s="84"/>
      <c r="J135" s="26"/>
      <c r="K135" s="2">
        <v>4</v>
      </c>
      <c r="L135" s="2"/>
      <c r="M135" s="2"/>
      <c r="N135" s="2"/>
    </row>
    <row r="136" spans="1:14" ht="15.75">
      <c r="A136" s="2"/>
      <c r="B136" s="2"/>
      <c r="C136" s="20" t="s">
        <v>281</v>
      </c>
      <c r="D136" s="2"/>
      <c r="E136" s="84" t="s">
        <v>498</v>
      </c>
      <c r="F136" s="84" t="s">
        <v>501</v>
      </c>
      <c r="G136" s="84" t="s">
        <v>506</v>
      </c>
      <c r="H136" s="84"/>
      <c r="I136" s="84"/>
      <c r="J136" s="26"/>
      <c r="K136" s="2">
        <v>3</v>
      </c>
      <c r="L136" s="2"/>
      <c r="M136" s="2"/>
      <c r="N136" s="2"/>
    </row>
    <row r="137" spans="1:14" ht="15.75">
      <c r="A137" s="2"/>
      <c r="B137" s="2"/>
      <c r="C137" s="20" t="s">
        <v>282</v>
      </c>
      <c r="D137" s="2"/>
      <c r="E137" s="84" t="s">
        <v>504</v>
      </c>
      <c r="F137" s="84" t="s">
        <v>515</v>
      </c>
      <c r="G137" s="84" t="s">
        <v>538</v>
      </c>
      <c r="H137" s="84" t="s">
        <v>503</v>
      </c>
      <c r="I137" s="84"/>
      <c r="J137" s="26"/>
      <c r="K137" s="2">
        <v>2</v>
      </c>
      <c r="L137" s="2"/>
      <c r="M137" s="2"/>
      <c r="N137" s="2"/>
    </row>
    <row r="138" spans="1:14" ht="15.75">
      <c r="A138" s="2"/>
      <c r="B138" s="2"/>
      <c r="C138" s="20" t="s">
        <v>286</v>
      </c>
      <c r="D138" s="2"/>
      <c r="E138" s="84" t="s">
        <v>501</v>
      </c>
      <c r="F138" s="84" t="s">
        <v>499</v>
      </c>
      <c r="G138" s="84" t="s">
        <v>504</v>
      </c>
      <c r="H138" s="84"/>
      <c r="I138" s="84"/>
      <c r="J138" s="26"/>
      <c r="K138" s="2">
        <v>1</v>
      </c>
      <c r="L138" s="2"/>
      <c r="M138" s="2"/>
      <c r="N138" s="2"/>
    </row>
    <row r="139" spans="1:14" ht="15.75">
      <c r="A139" s="2"/>
      <c r="B139" s="2"/>
      <c r="C139" s="20" t="s">
        <v>288</v>
      </c>
      <c r="D139" s="2"/>
      <c r="E139" s="84" t="s">
        <v>508</v>
      </c>
      <c r="F139" s="84" t="s">
        <v>503</v>
      </c>
      <c r="G139" s="84" t="s">
        <v>515</v>
      </c>
      <c r="H139" s="84" t="s">
        <v>503</v>
      </c>
      <c r="I139" s="84" t="s">
        <v>506</v>
      </c>
      <c r="J139" s="26"/>
      <c r="K139" s="2">
        <v>4</v>
      </c>
      <c r="L139" s="2"/>
      <c r="M139" s="2"/>
      <c r="N139" s="2"/>
    </row>
    <row r="140" spans="1:14" ht="15.75">
      <c r="A140" s="2"/>
      <c r="B140" s="2"/>
      <c r="C140" s="20" t="s">
        <v>289</v>
      </c>
      <c r="D140" s="2"/>
      <c r="E140" s="84" t="s">
        <v>502</v>
      </c>
      <c r="F140" s="84" t="s">
        <v>511</v>
      </c>
      <c r="G140" s="84" t="s">
        <v>525</v>
      </c>
      <c r="H140" s="84" t="s">
        <v>500</v>
      </c>
      <c r="I140" s="84"/>
      <c r="J140" s="26"/>
      <c r="K140" s="2">
        <v>2</v>
      </c>
      <c r="L140" s="2"/>
      <c r="M140" s="2"/>
      <c r="N140" s="2"/>
    </row>
    <row r="141" spans="1:14" ht="15">
      <c r="A141" s="2"/>
      <c r="B141" s="2"/>
      <c r="C141" s="2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">
      <c r="A142" s="2"/>
      <c r="B142" s="2"/>
      <c r="C142" s="2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>
      <c r="A143" s="2"/>
      <c r="B143" s="2"/>
      <c r="C143" s="2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>
      <c r="A144" s="2"/>
      <c r="B144" s="2"/>
      <c r="C144" s="2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">
      <c r="A145" s="2"/>
      <c r="B145" s="2"/>
      <c r="C145" s="2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">
      <c r="A146" s="2"/>
      <c r="B146" s="2"/>
      <c r="C146" s="2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 thickBot="1">
      <c r="A147" s="2"/>
      <c r="B147" s="2"/>
      <c r="C147" s="22"/>
      <c r="D147" s="2"/>
      <c r="E147" s="2"/>
      <c r="F147" s="2"/>
      <c r="G147" s="2"/>
      <c r="H147" s="2"/>
      <c r="I147" s="2"/>
      <c r="J147" s="2"/>
      <c r="K147" s="21"/>
      <c r="L147" s="21"/>
      <c r="M147" s="21"/>
      <c r="N147" s="2"/>
    </row>
    <row r="148" spans="1:14" ht="15.75">
      <c r="A148" s="2"/>
      <c r="B148" s="2"/>
      <c r="C148" s="22"/>
      <c r="D148" s="2"/>
      <c r="E148" s="2"/>
      <c r="F148" s="2"/>
      <c r="G148" s="2"/>
      <c r="H148" s="2"/>
      <c r="I148" s="2"/>
      <c r="J148" s="2"/>
      <c r="K148" s="4" t="s">
        <v>279</v>
      </c>
      <c r="L148" s="2"/>
      <c r="M148" s="2"/>
      <c r="N148" s="2"/>
    </row>
    <row r="149" spans="1:14" ht="15">
      <c r="A149" s="2"/>
      <c r="B149" s="2"/>
      <c r="C149" s="2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.75" thickBot="1">
      <c r="A150" s="2"/>
      <c r="B150" s="2"/>
      <c r="C150" s="2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.75">
      <c r="A151" s="2"/>
      <c r="B151" s="2"/>
      <c r="C151" s="22"/>
      <c r="D151" s="2"/>
      <c r="E151" s="2"/>
      <c r="F151" s="2"/>
      <c r="G151" s="2"/>
      <c r="H151" s="2"/>
      <c r="I151" s="2"/>
      <c r="J151" s="2"/>
      <c r="K151" s="2"/>
      <c r="L151" s="29" t="s">
        <v>304</v>
      </c>
      <c r="M151" s="3"/>
      <c r="N151" s="30" t="s">
        <v>316</v>
      </c>
    </row>
    <row r="152" spans="1:14" ht="16.5" thickBot="1">
      <c r="A152" s="2"/>
      <c r="B152" s="4" t="s">
        <v>271</v>
      </c>
      <c r="C152" s="20"/>
      <c r="D152" s="2"/>
      <c r="E152" s="2"/>
      <c r="F152" s="2"/>
      <c r="G152" s="2"/>
      <c r="H152" s="2"/>
      <c r="I152" s="2"/>
      <c r="J152" s="2"/>
      <c r="K152" s="2"/>
      <c r="L152" s="5">
        <v>39425</v>
      </c>
      <c r="M152" s="6"/>
      <c r="N152" s="31" t="s">
        <v>385</v>
      </c>
    </row>
    <row r="153" spans="1:14" ht="15">
      <c r="A153" s="2"/>
      <c r="B153" s="2"/>
      <c r="C153" s="2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">
      <c r="A154" s="2"/>
      <c r="B154" s="2"/>
      <c r="C154" s="2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6.5" thickBot="1">
      <c r="A155" s="7" t="s">
        <v>312</v>
      </c>
      <c r="B155" s="8"/>
      <c r="C155" s="26"/>
      <c r="D155" s="8"/>
      <c r="E155" s="8">
        <v>1</v>
      </c>
      <c r="F155" s="8">
        <v>2</v>
      </c>
      <c r="G155" s="8">
        <v>3</v>
      </c>
      <c r="H155" s="8">
        <v>4</v>
      </c>
      <c r="I155" s="9" t="s">
        <v>272</v>
      </c>
      <c r="J155" s="9" t="s">
        <v>273</v>
      </c>
      <c r="K155" s="9"/>
      <c r="L155" s="9"/>
      <c r="M155" s="8"/>
      <c r="N155" s="8"/>
    </row>
    <row r="156" spans="1:14" ht="15">
      <c r="A156" s="10">
        <v>1</v>
      </c>
      <c r="B156" s="11" t="s">
        <v>164</v>
      </c>
      <c r="C156" s="23" t="s">
        <v>323</v>
      </c>
      <c r="D156" s="12" t="s">
        <v>302</v>
      </c>
      <c r="E156" s="78"/>
      <c r="F156" s="79" t="s">
        <v>494</v>
      </c>
      <c r="G156" s="79" t="s">
        <v>493</v>
      </c>
      <c r="H156" s="80" t="s">
        <v>494</v>
      </c>
      <c r="I156" s="81" t="s">
        <v>494</v>
      </c>
      <c r="J156" s="80" t="s">
        <v>374</v>
      </c>
      <c r="K156" s="2"/>
      <c r="L156" s="2"/>
      <c r="M156" s="2"/>
      <c r="N156" s="2"/>
    </row>
    <row r="157" spans="1:14" ht="15">
      <c r="A157" s="13">
        <v>2</v>
      </c>
      <c r="B157" s="14" t="s">
        <v>77</v>
      </c>
      <c r="C157" s="24" t="s">
        <v>336</v>
      </c>
      <c r="D157" s="16" t="s">
        <v>72</v>
      </c>
      <c r="E157" s="82" t="s">
        <v>496</v>
      </c>
      <c r="F157" s="83"/>
      <c r="G157" s="84" t="s">
        <v>494</v>
      </c>
      <c r="H157" s="85" t="s">
        <v>494</v>
      </c>
      <c r="I157" s="82" t="s">
        <v>495</v>
      </c>
      <c r="J157" s="85" t="s">
        <v>375</v>
      </c>
      <c r="K157" s="2"/>
      <c r="L157" s="2"/>
      <c r="M157" s="2"/>
      <c r="N157" s="2"/>
    </row>
    <row r="158" spans="1:14" ht="15">
      <c r="A158" s="13">
        <v>3</v>
      </c>
      <c r="B158" s="14" t="s">
        <v>268</v>
      </c>
      <c r="C158" s="24" t="s">
        <v>333</v>
      </c>
      <c r="D158" s="16" t="s">
        <v>31</v>
      </c>
      <c r="E158" s="82" t="s">
        <v>284</v>
      </c>
      <c r="F158" s="84" t="s">
        <v>496</v>
      </c>
      <c r="G158" s="83"/>
      <c r="H158" s="85" t="s">
        <v>494</v>
      </c>
      <c r="I158" s="82" t="s">
        <v>288</v>
      </c>
      <c r="J158" s="85" t="s">
        <v>376</v>
      </c>
      <c r="K158" s="2"/>
      <c r="L158" s="2"/>
      <c r="M158" s="2"/>
      <c r="N158" s="2"/>
    </row>
    <row r="159" spans="1:14" ht="15.75" thickBot="1">
      <c r="A159" s="17">
        <v>4</v>
      </c>
      <c r="B159" s="18" t="s">
        <v>235</v>
      </c>
      <c r="C159" s="25" t="s">
        <v>255</v>
      </c>
      <c r="D159" s="19" t="s">
        <v>127</v>
      </c>
      <c r="E159" s="86" t="s">
        <v>496</v>
      </c>
      <c r="F159" s="87" t="s">
        <v>496</v>
      </c>
      <c r="G159" s="87" t="s">
        <v>496</v>
      </c>
      <c r="H159" s="88"/>
      <c r="I159" s="86" t="s">
        <v>496</v>
      </c>
      <c r="J159" s="89" t="s">
        <v>377</v>
      </c>
      <c r="K159" s="2"/>
      <c r="L159" s="2"/>
      <c r="M159" s="2"/>
      <c r="N159" s="2"/>
    </row>
    <row r="160" spans="1:14" ht="15">
      <c r="A160" s="27"/>
      <c r="B160" s="27"/>
      <c r="C160" s="28"/>
      <c r="D160" s="27"/>
      <c r="E160" s="90"/>
      <c r="F160" s="90"/>
      <c r="G160" s="90"/>
      <c r="H160" s="90"/>
      <c r="I160" s="90"/>
      <c r="J160" s="90"/>
      <c r="K160" s="2"/>
      <c r="L160" s="2"/>
      <c r="M160" s="2"/>
      <c r="N160" s="2"/>
    </row>
    <row r="161" spans="1:14" ht="15">
      <c r="A161" s="27"/>
      <c r="B161" s="27"/>
      <c r="C161" s="28"/>
      <c r="D161" s="27"/>
      <c r="E161" s="90"/>
      <c r="F161" s="90"/>
      <c r="G161" s="90"/>
      <c r="H161" s="90"/>
      <c r="I161" s="90"/>
      <c r="J161" s="90"/>
      <c r="K161" s="2"/>
      <c r="L161" s="2"/>
      <c r="M161" s="2"/>
      <c r="N161" s="2"/>
    </row>
    <row r="162" spans="1:14" ht="15">
      <c r="A162" s="27"/>
      <c r="B162" s="27"/>
      <c r="C162" s="28"/>
      <c r="D162" s="27"/>
      <c r="E162" s="90"/>
      <c r="F162" s="90"/>
      <c r="G162" s="90"/>
      <c r="H162" s="90"/>
      <c r="I162" s="90"/>
      <c r="J162" s="90"/>
      <c r="K162" s="2"/>
      <c r="L162" s="2"/>
      <c r="M162" s="2"/>
      <c r="N162" s="2"/>
    </row>
    <row r="163" spans="1:14" ht="15">
      <c r="A163" s="2"/>
      <c r="B163" s="2"/>
      <c r="C163" s="22"/>
      <c r="D163" s="2"/>
      <c r="E163" s="26"/>
      <c r="F163" s="26"/>
      <c r="G163" s="26"/>
      <c r="H163" s="26"/>
      <c r="I163" s="26"/>
      <c r="J163" s="26"/>
      <c r="K163" s="2"/>
      <c r="L163" s="2"/>
      <c r="M163" s="2"/>
      <c r="N163" s="2"/>
    </row>
    <row r="164" spans="1:14" ht="15">
      <c r="A164" s="2"/>
      <c r="B164" s="2"/>
      <c r="C164" s="22"/>
      <c r="D164" s="2"/>
      <c r="E164" s="26" t="s">
        <v>274</v>
      </c>
      <c r="F164" s="26" t="s">
        <v>275</v>
      </c>
      <c r="G164" s="26" t="s">
        <v>276</v>
      </c>
      <c r="H164" s="26" t="s">
        <v>277</v>
      </c>
      <c r="I164" s="26" t="s">
        <v>278</v>
      </c>
      <c r="J164" s="26"/>
      <c r="K164" s="2" t="s">
        <v>279</v>
      </c>
      <c r="L164" s="2"/>
      <c r="M164" s="2"/>
      <c r="N164" s="2"/>
    </row>
    <row r="165" spans="1:14" ht="15.75">
      <c r="A165" s="2"/>
      <c r="B165" s="2"/>
      <c r="C165" s="20" t="s">
        <v>284</v>
      </c>
      <c r="D165" s="2"/>
      <c r="E165" s="84" t="s">
        <v>499</v>
      </c>
      <c r="F165" s="84" t="s">
        <v>506</v>
      </c>
      <c r="G165" s="84" t="s">
        <v>509</v>
      </c>
      <c r="H165" s="84" t="s">
        <v>503</v>
      </c>
      <c r="I165" s="84"/>
      <c r="J165" s="26"/>
      <c r="K165" s="2">
        <v>4</v>
      </c>
      <c r="L165" s="2"/>
      <c r="M165" s="2"/>
      <c r="N165" s="2"/>
    </row>
    <row r="166" spans="1:14" ht="15.75">
      <c r="A166" s="2"/>
      <c r="B166" s="2"/>
      <c r="C166" s="20" t="s">
        <v>281</v>
      </c>
      <c r="D166" s="2"/>
      <c r="E166" s="84" t="s">
        <v>499</v>
      </c>
      <c r="F166" s="84" t="s">
        <v>506</v>
      </c>
      <c r="G166" s="84" t="s">
        <v>506</v>
      </c>
      <c r="H166" s="84"/>
      <c r="I166" s="84"/>
      <c r="J166" s="26"/>
      <c r="K166" s="2">
        <v>3</v>
      </c>
      <c r="L166" s="2"/>
      <c r="M166" s="2"/>
      <c r="N166" s="2"/>
    </row>
    <row r="167" spans="1:14" ht="15.75">
      <c r="A167" s="2"/>
      <c r="B167" s="2"/>
      <c r="C167" s="20" t="s">
        <v>282</v>
      </c>
      <c r="D167" s="2"/>
      <c r="E167" s="84" t="s">
        <v>511</v>
      </c>
      <c r="F167" s="84" t="s">
        <v>500</v>
      </c>
      <c r="G167" s="84" t="s">
        <v>500</v>
      </c>
      <c r="H167" s="84"/>
      <c r="I167" s="84"/>
      <c r="J167" s="26"/>
      <c r="K167" s="2">
        <v>2</v>
      </c>
      <c r="L167" s="2"/>
      <c r="M167" s="2"/>
      <c r="N167" s="2"/>
    </row>
    <row r="168" spans="1:14" ht="15.75">
      <c r="A168" s="2"/>
      <c r="B168" s="2"/>
      <c r="C168" s="20" t="s">
        <v>286</v>
      </c>
      <c r="D168" s="2"/>
      <c r="E168" s="84" t="s">
        <v>506</v>
      </c>
      <c r="F168" s="84" t="s">
        <v>525</v>
      </c>
      <c r="G168" s="84" t="s">
        <v>503</v>
      </c>
      <c r="H168" s="84"/>
      <c r="I168" s="84"/>
      <c r="J168" s="26"/>
      <c r="K168" s="2">
        <v>1</v>
      </c>
      <c r="L168" s="2"/>
      <c r="M168" s="2"/>
      <c r="N168" s="2"/>
    </row>
    <row r="169" spans="1:14" ht="15.75">
      <c r="A169" s="2"/>
      <c r="B169" s="2"/>
      <c r="C169" s="20" t="s">
        <v>288</v>
      </c>
      <c r="D169" s="2"/>
      <c r="E169" s="84" t="s">
        <v>500</v>
      </c>
      <c r="F169" s="84" t="s">
        <v>500</v>
      </c>
      <c r="G169" s="84" t="s">
        <v>506</v>
      </c>
      <c r="H169" s="84"/>
      <c r="I169" s="84"/>
      <c r="J169" s="26"/>
      <c r="K169" s="2">
        <v>4</v>
      </c>
      <c r="L169" s="2"/>
      <c r="M169" s="2"/>
      <c r="N169" s="2"/>
    </row>
    <row r="170" spans="1:14" ht="15.75">
      <c r="A170" s="2"/>
      <c r="B170" s="2"/>
      <c r="C170" s="20" t="s">
        <v>289</v>
      </c>
      <c r="D170" s="2"/>
      <c r="E170" s="84" t="s">
        <v>499</v>
      </c>
      <c r="F170" s="84" t="s">
        <v>498</v>
      </c>
      <c r="G170" s="84" t="s">
        <v>498</v>
      </c>
      <c r="H170" s="84"/>
      <c r="I170" s="84"/>
      <c r="J170" s="26"/>
      <c r="K170" s="2">
        <v>2</v>
      </c>
      <c r="L170" s="2"/>
      <c r="M170" s="2"/>
      <c r="N170" s="2"/>
    </row>
    <row r="171" spans="1:14" ht="15">
      <c r="A171" s="2"/>
      <c r="B171" s="2"/>
      <c r="C171" s="2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">
      <c r="A172" s="2"/>
      <c r="B172" s="2"/>
      <c r="C172" s="2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">
      <c r="A173" s="2"/>
      <c r="B173" s="2"/>
      <c r="C173" s="2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">
      <c r="A174" s="2"/>
      <c r="B174" s="2"/>
      <c r="C174" s="2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">
      <c r="A175" s="2"/>
      <c r="B175" s="2"/>
      <c r="C175" s="2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">
      <c r="A176" s="2"/>
      <c r="B176" s="2"/>
      <c r="C176" s="2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.75" thickBot="1">
      <c r="A177" s="2"/>
      <c r="B177" s="2"/>
      <c r="C177" s="22"/>
      <c r="D177" s="2"/>
      <c r="E177" s="2"/>
      <c r="F177" s="2"/>
      <c r="G177" s="2"/>
      <c r="H177" s="2"/>
      <c r="I177" s="2"/>
      <c r="J177" s="2"/>
      <c r="K177" s="21"/>
      <c r="L177" s="21"/>
      <c r="M177" s="21"/>
      <c r="N177" s="2"/>
    </row>
    <row r="178" spans="1:14" ht="15.75">
      <c r="A178" s="2"/>
      <c r="B178" s="2"/>
      <c r="C178" s="22"/>
      <c r="D178" s="2"/>
      <c r="E178" s="2"/>
      <c r="F178" s="2"/>
      <c r="G178" s="2"/>
      <c r="H178" s="2"/>
      <c r="I178" s="2"/>
      <c r="J178" s="2"/>
      <c r="K178" s="4" t="s">
        <v>279</v>
      </c>
      <c r="L178" s="2"/>
      <c r="M178" s="2"/>
      <c r="N178" s="2"/>
    </row>
    <row r="179" spans="1:14" ht="15">
      <c r="A179" s="2"/>
      <c r="B179" s="2"/>
      <c r="C179" s="2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.75" thickBot="1">
      <c r="A180" s="2"/>
      <c r="B180" s="2"/>
      <c r="C180" s="2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.75">
      <c r="A181" s="2"/>
      <c r="B181" s="2"/>
      <c r="C181" s="22"/>
      <c r="D181" s="2"/>
      <c r="E181" s="2"/>
      <c r="F181" s="2"/>
      <c r="G181" s="2"/>
      <c r="H181" s="2"/>
      <c r="I181" s="2"/>
      <c r="J181" s="2"/>
      <c r="K181" s="2"/>
      <c r="L181" s="29" t="s">
        <v>304</v>
      </c>
      <c r="M181" s="3"/>
      <c r="N181" s="30" t="s">
        <v>316</v>
      </c>
    </row>
    <row r="182" spans="1:14" ht="16.5" thickBot="1">
      <c r="A182" s="2"/>
      <c r="B182" s="4" t="s">
        <v>271</v>
      </c>
      <c r="C182" s="20"/>
      <c r="D182" s="2"/>
      <c r="E182" s="2"/>
      <c r="F182" s="2"/>
      <c r="G182" s="2"/>
      <c r="H182" s="2"/>
      <c r="I182" s="2"/>
      <c r="J182" s="2"/>
      <c r="K182" s="2"/>
      <c r="L182" s="5">
        <v>39425</v>
      </c>
      <c r="M182" s="6"/>
      <c r="N182" s="31" t="s">
        <v>385</v>
      </c>
    </row>
    <row r="183" spans="1:14" ht="15">
      <c r="A183" s="2"/>
      <c r="B183" s="2"/>
      <c r="C183" s="2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">
      <c r="A184" s="2"/>
      <c r="B184" s="2"/>
      <c r="C184" s="2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6.5" thickBot="1">
      <c r="A185" s="7" t="s">
        <v>313</v>
      </c>
      <c r="B185" s="8"/>
      <c r="C185" s="26"/>
      <c r="D185" s="8"/>
      <c r="E185" s="8">
        <v>1</v>
      </c>
      <c r="F185" s="8">
        <v>2</v>
      </c>
      <c r="G185" s="8">
        <v>3</v>
      </c>
      <c r="H185" s="8">
        <v>4</v>
      </c>
      <c r="I185" s="9" t="s">
        <v>272</v>
      </c>
      <c r="J185" s="9" t="s">
        <v>273</v>
      </c>
      <c r="K185" s="9"/>
      <c r="L185" s="9"/>
      <c r="M185" s="8"/>
      <c r="N185" s="8"/>
    </row>
    <row r="186" spans="1:14" ht="15">
      <c r="A186" s="10">
        <v>1</v>
      </c>
      <c r="B186" s="11" t="s">
        <v>320</v>
      </c>
      <c r="C186" s="23" t="s">
        <v>321</v>
      </c>
      <c r="D186" s="12" t="s">
        <v>298</v>
      </c>
      <c r="E186" s="78"/>
      <c r="F186" s="79" t="s">
        <v>493</v>
      </c>
      <c r="G186" s="79" t="s">
        <v>494</v>
      </c>
      <c r="H186" s="80" t="s">
        <v>493</v>
      </c>
      <c r="I186" s="81" t="s">
        <v>494</v>
      </c>
      <c r="J186" s="80" t="s">
        <v>374</v>
      </c>
      <c r="K186" s="2"/>
      <c r="L186" s="2"/>
      <c r="M186" s="2"/>
      <c r="N186" s="2"/>
    </row>
    <row r="187" spans="1:14" ht="15">
      <c r="A187" s="13">
        <v>2</v>
      </c>
      <c r="B187" s="14" t="s">
        <v>153</v>
      </c>
      <c r="C187" s="24" t="s">
        <v>330</v>
      </c>
      <c r="D187" s="16" t="s">
        <v>329</v>
      </c>
      <c r="E187" s="82" t="s">
        <v>284</v>
      </c>
      <c r="F187" s="83"/>
      <c r="G187" s="84" t="s">
        <v>493</v>
      </c>
      <c r="H187" s="85" t="s">
        <v>494</v>
      </c>
      <c r="I187" s="82" t="s">
        <v>495</v>
      </c>
      <c r="J187" s="85" t="s">
        <v>375</v>
      </c>
      <c r="K187" s="2"/>
      <c r="L187" s="2"/>
      <c r="M187" s="2"/>
      <c r="N187" s="2"/>
    </row>
    <row r="188" spans="1:14" ht="15">
      <c r="A188" s="13">
        <v>3</v>
      </c>
      <c r="B188" s="14" t="s">
        <v>324</v>
      </c>
      <c r="C188" s="24" t="s">
        <v>325</v>
      </c>
      <c r="D188" s="16" t="s">
        <v>127</v>
      </c>
      <c r="E188" s="82" t="s">
        <v>496</v>
      </c>
      <c r="F188" s="84" t="s">
        <v>284</v>
      </c>
      <c r="G188" s="83"/>
      <c r="H188" s="85" t="s">
        <v>286</v>
      </c>
      <c r="I188" s="82" t="s">
        <v>496</v>
      </c>
      <c r="J188" s="85" t="s">
        <v>377</v>
      </c>
      <c r="K188" s="2"/>
      <c r="L188" s="2"/>
      <c r="M188" s="2"/>
      <c r="N188" s="2"/>
    </row>
    <row r="189" spans="1:14" ht="15.75" thickBot="1">
      <c r="A189" s="17">
        <v>4</v>
      </c>
      <c r="B189" s="18" t="s">
        <v>170</v>
      </c>
      <c r="C189" s="25" t="s">
        <v>334</v>
      </c>
      <c r="D189" s="19" t="s">
        <v>31</v>
      </c>
      <c r="E189" s="86" t="s">
        <v>284</v>
      </c>
      <c r="F189" s="87" t="s">
        <v>496</v>
      </c>
      <c r="G189" s="87" t="s">
        <v>517</v>
      </c>
      <c r="H189" s="88"/>
      <c r="I189" s="86" t="s">
        <v>288</v>
      </c>
      <c r="J189" s="89" t="s">
        <v>376</v>
      </c>
      <c r="K189" s="2"/>
      <c r="L189" s="2"/>
      <c r="M189" s="2"/>
      <c r="N189" s="2"/>
    </row>
    <row r="190" spans="1:14" ht="15">
      <c r="A190" s="27"/>
      <c r="B190" s="27"/>
      <c r="C190" s="28"/>
      <c r="D190" s="27"/>
      <c r="E190" s="90"/>
      <c r="F190" s="90"/>
      <c r="G190" s="90"/>
      <c r="H190" s="90"/>
      <c r="I190" s="90"/>
      <c r="J190" s="90"/>
      <c r="K190" s="2"/>
      <c r="L190" s="2"/>
      <c r="M190" s="2"/>
      <c r="N190" s="2"/>
    </row>
    <row r="191" spans="1:14" ht="15">
      <c r="A191" s="27"/>
      <c r="B191" s="27"/>
      <c r="C191" s="28"/>
      <c r="D191" s="27"/>
      <c r="E191" s="90"/>
      <c r="F191" s="90"/>
      <c r="G191" s="90"/>
      <c r="H191" s="90"/>
      <c r="I191" s="90"/>
      <c r="J191" s="90"/>
      <c r="K191" s="2"/>
      <c r="L191" s="2"/>
      <c r="M191" s="2"/>
      <c r="N191" s="2"/>
    </row>
    <row r="192" spans="1:14" ht="15">
      <c r="A192" s="27"/>
      <c r="B192" s="27"/>
      <c r="C192" s="28"/>
      <c r="D192" s="27"/>
      <c r="E192" s="90"/>
      <c r="F192" s="90"/>
      <c r="G192" s="90"/>
      <c r="H192" s="90"/>
      <c r="I192" s="90"/>
      <c r="J192" s="90"/>
      <c r="K192" s="2"/>
      <c r="L192" s="2"/>
      <c r="M192" s="2"/>
      <c r="N192" s="2"/>
    </row>
    <row r="193" spans="1:14" ht="15">
      <c r="A193" s="2"/>
      <c r="B193" s="2"/>
      <c r="C193" s="22"/>
      <c r="D193" s="2"/>
      <c r="E193" s="26"/>
      <c r="F193" s="26"/>
      <c r="G193" s="26"/>
      <c r="H193" s="26"/>
      <c r="I193" s="26"/>
      <c r="J193" s="26"/>
      <c r="K193" s="2"/>
      <c r="L193" s="2"/>
      <c r="M193" s="2"/>
      <c r="N193" s="2"/>
    </row>
    <row r="194" spans="1:14" ht="15">
      <c r="A194" s="2"/>
      <c r="B194" s="2"/>
      <c r="C194" s="22"/>
      <c r="D194" s="2"/>
      <c r="E194" s="26" t="s">
        <v>274</v>
      </c>
      <c r="F194" s="26" t="s">
        <v>275</v>
      </c>
      <c r="G194" s="26" t="s">
        <v>276</v>
      </c>
      <c r="H194" s="26" t="s">
        <v>277</v>
      </c>
      <c r="I194" s="26" t="s">
        <v>278</v>
      </c>
      <c r="J194" s="26"/>
      <c r="K194" s="2" t="s">
        <v>279</v>
      </c>
      <c r="L194" s="2"/>
      <c r="M194" s="2"/>
      <c r="N194" s="2"/>
    </row>
    <row r="195" spans="1:14" ht="15.75">
      <c r="A195" s="2"/>
      <c r="B195" s="2"/>
      <c r="C195" s="20" t="s">
        <v>284</v>
      </c>
      <c r="D195" s="2"/>
      <c r="E195" s="84" t="s">
        <v>500</v>
      </c>
      <c r="F195" s="84" t="s">
        <v>499</v>
      </c>
      <c r="G195" s="84" t="s">
        <v>499</v>
      </c>
      <c r="H195" s="84"/>
      <c r="I195" s="84"/>
      <c r="J195" s="26"/>
      <c r="K195" s="2">
        <v>4</v>
      </c>
      <c r="L195" s="2"/>
      <c r="M195" s="2"/>
      <c r="N195" s="2"/>
    </row>
    <row r="196" spans="1:14" ht="15.75">
      <c r="A196" s="2"/>
      <c r="B196" s="2"/>
      <c r="C196" s="20" t="s">
        <v>281</v>
      </c>
      <c r="D196" s="2"/>
      <c r="E196" s="84" t="s">
        <v>504</v>
      </c>
      <c r="F196" s="84" t="s">
        <v>526</v>
      </c>
      <c r="G196" s="84" t="s">
        <v>526</v>
      </c>
      <c r="H196" s="84"/>
      <c r="I196" s="84"/>
      <c r="J196" s="26"/>
      <c r="K196" s="2">
        <v>3</v>
      </c>
      <c r="L196" s="2"/>
      <c r="M196" s="2"/>
      <c r="N196" s="2"/>
    </row>
    <row r="197" spans="1:14" ht="15.75">
      <c r="A197" s="2"/>
      <c r="B197" s="2"/>
      <c r="C197" s="20" t="s">
        <v>282</v>
      </c>
      <c r="D197" s="2"/>
      <c r="E197" s="84" t="s">
        <v>502</v>
      </c>
      <c r="F197" s="84" t="s">
        <v>501</v>
      </c>
      <c r="G197" s="84" t="s">
        <v>500</v>
      </c>
      <c r="H197" s="84" t="s">
        <v>506</v>
      </c>
      <c r="I197" s="84"/>
      <c r="J197" s="26"/>
      <c r="K197" s="2">
        <v>2</v>
      </c>
      <c r="L197" s="2"/>
      <c r="M197" s="2"/>
      <c r="N197" s="2"/>
    </row>
    <row r="198" spans="1:14" ht="15.75">
      <c r="A198" s="2"/>
      <c r="B198" s="2"/>
      <c r="C198" s="20" t="s">
        <v>286</v>
      </c>
      <c r="D198" s="2"/>
      <c r="E198" s="84" t="s">
        <v>501</v>
      </c>
      <c r="F198" s="84" t="s">
        <v>509</v>
      </c>
      <c r="G198" s="84" t="s">
        <v>499</v>
      </c>
      <c r="H198" s="84" t="s">
        <v>501</v>
      </c>
      <c r="I198" s="84"/>
      <c r="J198" s="26"/>
      <c r="K198" s="2">
        <v>1</v>
      </c>
      <c r="L198" s="2"/>
      <c r="M198" s="2"/>
      <c r="N198" s="2"/>
    </row>
    <row r="199" spans="1:14" ht="15.75">
      <c r="A199" s="2"/>
      <c r="B199" s="2"/>
      <c r="C199" s="20" t="s">
        <v>288</v>
      </c>
      <c r="D199" s="2"/>
      <c r="E199" s="84" t="s">
        <v>508</v>
      </c>
      <c r="F199" s="84" t="s">
        <v>498</v>
      </c>
      <c r="G199" s="84" t="s">
        <v>503</v>
      </c>
      <c r="H199" s="84" t="s">
        <v>506</v>
      </c>
      <c r="I199" s="84"/>
      <c r="J199" s="26"/>
      <c r="K199" s="2">
        <v>4</v>
      </c>
      <c r="L199" s="2"/>
      <c r="M199" s="2"/>
      <c r="N199" s="2"/>
    </row>
    <row r="200" spans="1:14" ht="15.75">
      <c r="A200" s="2"/>
      <c r="B200" s="2"/>
      <c r="C200" s="20" t="s">
        <v>289</v>
      </c>
      <c r="D200" s="2"/>
      <c r="E200" s="84" t="s">
        <v>503</v>
      </c>
      <c r="F200" s="84" t="s">
        <v>514</v>
      </c>
      <c r="G200" s="84" t="s">
        <v>504</v>
      </c>
      <c r="H200" s="84" t="s">
        <v>509</v>
      </c>
      <c r="I200" s="84" t="s">
        <v>509</v>
      </c>
      <c r="J200" s="26"/>
      <c r="K200" s="2">
        <v>2</v>
      </c>
      <c r="L200" s="2"/>
      <c r="M200" s="2"/>
      <c r="N200" s="2"/>
    </row>
    <row r="201" spans="1:14" ht="15">
      <c r="A201" s="2"/>
      <c r="B201" s="2"/>
      <c r="C201" s="22"/>
      <c r="D201" s="2"/>
      <c r="E201" s="26"/>
      <c r="F201" s="26"/>
      <c r="G201" s="26"/>
      <c r="H201" s="26"/>
      <c r="I201" s="26"/>
      <c r="J201" s="26"/>
      <c r="K201" s="2"/>
      <c r="L201" s="2"/>
      <c r="M201" s="2"/>
      <c r="N201" s="2"/>
    </row>
    <row r="202" spans="1:14" ht="15">
      <c r="A202" s="2"/>
      <c r="B202" s="2"/>
      <c r="C202" s="2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">
      <c r="A203" s="2"/>
      <c r="B203" s="2"/>
      <c r="C203" s="2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">
      <c r="A204" s="2"/>
      <c r="B204" s="2"/>
      <c r="C204" s="2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">
      <c r="A205" s="2"/>
      <c r="B205" s="2"/>
      <c r="C205" s="2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">
      <c r="A206" s="2"/>
      <c r="B206" s="2"/>
      <c r="C206" s="2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.75" thickBot="1">
      <c r="A207" s="2"/>
      <c r="B207" s="2"/>
      <c r="C207" s="22"/>
      <c r="D207" s="2"/>
      <c r="E207" s="2"/>
      <c r="F207" s="2"/>
      <c r="G207" s="2"/>
      <c r="H207" s="2"/>
      <c r="I207" s="2"/>
      <c r="J207" s="2"/>
      <c r="K207" s="21"/>
      <c r="L207" s="21"/>
      <c r="M207" s="21"/>
      <c r="N207" s="2"/>
    </row>
    <row r="208" spans="1:14" ht="15.75">
      <c r="A208" s="2"/>
      <c r="B208" s="2"/>
      <c r="C208" s="22"/>
      <c r="D208" s="2"/>
      <c r="E208" s="2"/>
      <c r="F208" s="2"/>
      <c r="G208" s="2"/>
      <c r="H208" s="2"/>
      <c r="I208" s="2"/>
      <c r="J208" s="2"/>
      <c r="K208" s="4" t="s">
        <v>279</v>
      </c>
      <c r="L208" s="2"/>
      <c r="M208" s="2"/>
      <c r="N208" s="2"/>
    </row>
    <row r="209" spans="1:14" ht="15">
      <c r="A209" s="2"/>
      <c r="B209" s="2"/>
      <c r="C209" s="2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.75" thickBot="1">
      <c r="A210" s="2"/>
      <c r="B210" s="2"/>
      <c r="C210" s="2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75">
      <c r="A211" s="2"/>
      <c r="B211" s="2"/>
      <c r="C211" s="22"/>
      <c r="D211" s="2"/>
      <c r="E211" s="2"/>
      <c r="F211" s="2"/>
      <c r="G211" s="2"/>
      <c r="H211" s="2"/>
      <c r="I211" s="2"/>
      <c r="J211" s="2"/>
      <c r="K211" s="2"/>
      <c r="L211" s="29" t="s">
        <v>304</v>
      </c>
      <c r="M211" s="3"/>
      <c r="N211" s="30" t="s">
        <v>316</v>
      </c>
    </row>
    <row r="212" spans="1:14" ht="16.5" thickBot="1">
      <c r="A212" s="2"/>
      <c r="B212" s="4" t="s">
        <v>271</v>
      </c>
      <c r="C212" s="20"/>
      <c r="D212" s="2"/>
      <c r="E212" s="2"/>
      <c r="F212" s="2"/>
      <c r="G212" s="2"/>
      <c r="H212" s="2"/>
      <c r="I212" s="2"/>
      <c r="J212" s="2"/>
      <c r="K212" s="2"/>
      <c r="L212" s="5">
        <v>39425</v>
      </c>
      <c r="M212" s="6"/>
      <c r="N212" s="31" t="s">
        <v>385</v>
      </c>
    </row>
    <row r="213" spans="1:14" ht="15">
      <c r="A213" s="2"/>
      <c r="B213" s="2"/>
      <c r="C213" s="2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">
      <c r="A214" s="2"/>
      <c r="B214" s="2"/>
      <c r="C214" s="2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6.5" thickBot="1">
      <c r="A215" s="7" t="s">
        <v>314</v>
      </c>
      <c r="B215" s="8"/>
      <c r="C215" s="26"/>
      <c r="D215" s="8"/>
      <c r="E215" s="8">
        <v>1</v>
      </c>
      <c r="F215" s="8">
        <v>2</v>
      </c>
      <c r="G215" s="8">
        <v>3</v>
      </c>
      <c r="H215" s="8">
        <v>4</v>
      </c>
      <c r="I215" s="9" t="s">
        <v>272</v>
      </c>
      <c r="J215" s="9" t="s">
        <v>273</v>
      </c>
      <c r="K215" s="9"/>
      <c r="L215" s="9"/>
      <c r="M215" s="8"/>
      <c r="N215" s="8"/>
    </row>
    <row r="216" spans="1:14" ht="15">
      <c r="A216" s="10">
        <v>1</v>
      </c>
      <c r="B216" s="11" t="s">
        <v>85</v>
      </c>
      <c r="C216" s="23" t="s">
        <v>84</v>
      </c>
      <c r="D216" s="12" t="s">
        <v>72</v>
      </c>
      <c r="E216" s="78"/>
      <c r="F216" s="79" t="s">
        <v>517</v>
      </c>
      <c r="G216" s="79" t="s">
        <v>494</v>
      </c>
      <c r="H216" s="80" t="s">
        <v>494</v>
      </c>
      <c r="I216" s="81" t="s">
        <v>494</v>
      </c>
      <c r="J216" s="80" t="s">
        <v>374</v>
      </c>
      <c r="K216" s="26"/>
      <c r="L216" s="2"/>
      <c r="M216" s="2"/>
      <c r="N216" s="2"/>
    </row>
    <row r="217" spans="1:14" ht="15">
      <c r="A217" s="13">
        <v>2</v>
      </c>
      <c r="B217" s="14" t="s">
        <v>251</v>
      </c>
      <c r="C217" s="24" t="s">
        <v>326</v>
      </c>
      <c r="D217" s="16" t="s">
        <v>127</v>
      </c>
      <c r="E217" s="82" t="s">
        <v>286</v>
      </c>
      <c r="F217" s="83"/>
      <c r="G217" s="84" t="s">
        <v>494</v>
      </c>
      <c r="H217" s="85" t="s">
        <v>494</v>
      </c>
      <c r="I217" s="82" t="s">
        <v>495</v>
      </c>
      <c r="J217" s="85" t="s">
        <v>375</v>
      </c>
      <c r="K217" s="26"/>
      <c r="L217" s="2"/>
      <c r="M217" s="2"/>
      <c r="N217" s="2"/>
    </row>
    <row r="218" spans="1:14" ht="15">
      <c r="A218" s="13">
        <v>3</v>
      </c>
      <c r="B218" s="14" t="s">
        <v>154</v>
      </c>
      <c r="C218" s="24" t="s">
        <v>331</v>
      </c>
      <c r="D218" s="16" t="s">
        <v>329</v>
      </c>
      <c r="E218" s="82" t="s">
        <v>496</v>
      </c>
      <c r="F218" s="84" t="s">
        <v>496</v>
      </c>
      <c r="G218" s="83"/>
      <c r="H218" s="85" t="s">
        <v>493</v>
      </c>
      <c r="I218" s="82" t="s">
        <v>288</v>
      </c>
      <c r="J218" s="85" t="s">
        <v>376</v>
      </c>
      <c r="K218" s="26"/>
      <c r="L218" s="2"/>
      <c r="M218" s="2"/>
      <c r="N218" s="2"/>
    </row>
    <row r="219" spans="1:14" ht="15.75" thickBot="1">
      <c r="A219" s="17">
        <v>4</v>
      </c>
      <c r="B219" s="18" t="s">
        <v>100</v>
      </c>
      <c r="C219" s="25" t="s">
        <v>99</v>
      </c>
      <c r="D219" s="19" t="s">
        <v>298</v>
      </c>
      <c r="E219" s="86" t="s">
        <v>496</v>
      </c>
      <c r="F219" s="87" t="s">
        <v>496</v>
      </c>
      <c r="G219" s="87" t="s">
        <v>284</v>
      </c>
      <c r="H219" s="88"/>
      <c r="I219" s="86" t="s">
        <v>496</v>
      </c>
      <c r="J219" s="89" t="s">
        <v>377</v>
      </c>
      <c r="K219" s="26"/>
      <c r="L219" s="2"/>
      <c r="M219" s="2"/>
      <c r="N219" s="2"/>
    </row>
    <row r="220" spans="1:14" ht="15">
      <c r="A220" s="27"/>
      <c r="B220" s="27"/>
      <c r="C220" s="28"/>
      <c r="D220" s="27"/>
      <c r="E220" s="90"/>
      <c r="F220" s="90"/>
      <c r="G220" s="90"/>
      <c r="H220" s="90"/>
      <c r="I220" s="90"/>
      <c r="J220" s="90"/>
      <c r="K220" s="26"/>
      <c r="L220" s="2"/>
      <c r="M220" s="2"/>
      <c r="N220" s="2"/>
    </row>
    <row r="221" spans="1:14" ht="15">
      <c r="A221" s="27"/>
      <c r="B221" s="27"/>
      <c r="C221" s="28"/>
      <c r="D221" s="27"/>
      <c r="E221" s="90"/>
      <c r="F221" s="90"/>
      <c r="G221" s="90"/>
      <c r="H221" s="90"/>
      <c r="I221" s="90"/>
      <c r="J221" s="90"/>
      <c r="K221" s="26"/>
      <c r="L221" s="2"/>
      <c r="M221" s="2"/>
      <c r="N221" s="2"/>
    </row>
    <row r="222" spans="1:14" ht="15">
      <c r="A222" s="27"/>
      <c r="B222" s="27"/>
      <c r="C222" s="28"/>
      <c r="D222" s="27"/>
      <c r="E222" s="90"/>
      <c r="F222" s="90"/>
      <c r="G222" s="90"/>
      <c r="H222" s="90"/>
      <c r="I222" s="90"/>
      <c r="J222" s="90"/>
      <c r="K222" s="26"/>
      <c r="L222" s="2"/>
      <c r="M222" s="2"/>
      <c r="N222" s="2"/>
    </row>
    <row r="223" spans="1:14" ht="15">
      <c r="A223" s="2"/>
      <c r="B223" s="2"/>
      <c r="C223" s="22"/>
      <c r="D223" s="2"/>
      <c r="E223" s="26"/>
      <c r="F223" s="26"/>
      <c r="G223" s="26"/>
      <c r="H223" s="26"/>
      <c r="I223" s="26"/>
      <c r="J223" s="26"/>
      <c r="K223" s="26"/>
      <c r="L223" s="2"/>
      <c r="M223" s="2"/>
      <c r="N223" s="2"/>
    </row>
    <row r="224" spans="1:14" ht="15">
      <c r="A224" s="2"/>
      <c r="B224" s="2"/>
      <c r="C224" s="22"/>
      <c r="D224" s="2"/>
      <c r="E224" s="26" t="s">
        <v>274</v>
      </c>
      <c r="F224" s="26" t="s">
        <v>275</v>
      </c>
      <c r="G224" s="26" t="s">
        <v>276</v>
      </c>
      <c r="H224" s="26" t="s">
        <v>277</v>
      </c>
      <c r="I224" s="26" t="s">
        <v>278</v>
      </c>
      <c r="J224" s="26"/>
      <c r="K224" s="26" t="s">
        <v>279</v>
      </c>
      <c r="L224" s="2"/>
      <c r="M224" s="2"/>
      <c r="N224" s="2"/>
    </row>
    <row r="225" spans="1:14" ht="15.75">
      <c r="A225" s="2"/>
      <c r="B225" s="2"/>
      <c r="C225" s="20" t="s">
        <v>284</v>
      </c>
      <c r="D225" s="2"/>
      <c r="E225" s="84" t="s">
        <v>511</v>
      </c>
      <c r="F225" s="84" t="s">
        <v>511</v>
      </c>
      <c r="G225" s="84" t="s">
        <v>498</v>
      </c>
      <c r="H225" s="84"/>
      <c r="I225" s="84"/>
      <c r="J225" s="26"/>
      <c r="K225" s="26">
        <v>4</v>
      </c>
      <c r="L225" s="2"/>
      <c r="M225" s="2"/>
      <c r="N225" s="2"/>
    </row>
    <row r="226" spans="1:14" ht="15.75">
      <c r="A226" s="2"/>
      <c r="B226" s="2"/>
      <c r="C226" s="20" t="s">
        <v>281</v>
      </c>
      <c r="D226" s="2"/>
      <c r="E226" s="84" t="s">
        <v>511</v>
      </c>
      <c r="F226" s="84" t="s">
        <v>513</v>
      </c>
      <c r="G226" s="84" t="s">
        <v>526</v>
      </c>
      <c r="H226" s="84"/>
      <c r="I226" s="84"/>
      <c r="J226" s="26"/>
      <c r="K226" s="26">
        <v>3</v>
      </c>
      <c r="L226" s="2"/>
      <c r="M226" s="2"/>
      <c r="N226" s="2"/>
    </row>
    <row r="227" spans="1:14" ht="15.75">
      <c r="A227" s="2"/>
      <c r="B227" s="2"/>
      <c r="C227" s="20" t="s">
        <v>282</v>
      </c>
      <c r="D227" s="2"/>
      <c r="E227" s="84" t="s">
        <v>511</v>
      </c>
      <c r="F227" s="84" t="s">
        <v>511</v>
      </c>
      <c r="G227" s="84" t="s">
        <v>506</v>
      </c>
      <c r="H227" s="84"/>
      <c r="I227" s="84"/>
      <c r="J227" s="26"/>
      <c r="K227" s="26">
        <v>2</v>
      </c>
      <c r="L227" s="2"/>
      <c r="M227" s="2"/>
      <c r="N227" s="2"/>
    </row>
    <row r="228" spans="1:14" ht="15.75">
      <c r="A228" s="2"/>
      <c r="B228" s="2"/>
      <c r="C228" s="20" t="s">
        <v>286</v>
      </c>
      <c r="D228" s="2"/>
      <c r="E228" s="84" t="s">
        <v>503</v>
      </c>
      <c r="F228" s="84" t="s">
        <v>500</v>
      </c>
      <c r="G228" s="84" t="s">
        <v>501</v>
      </c>
      <c r="H228" s="84"/>
      <c r="I228" s="84"/>
      <c r="J228" s="26"/>
      <c r="K228" s="26">
        <v>1</v>
      </c>
      <c r="L228" s="2"/>
      <c r="M228" s="2"/>
      <c r="N228" s="2"/>
    </row>
    <row r="229" spans="1:14" ht="15.75">
      <c r="A229" s="2"/>
      <c r="B229" s="2"/>
      <c r="C229" s="20" t="s">
        <v>288</v>
      </c>
      <c r="D229" s="2"/>
      <c r="E229" s="84" t="s">
        <v>500</v>
      </c>
      <c r="F229" s="84" t="s">
        <v>504</v>
      </c>
      <c r="G229" s="84" t="s">
        <v>507</v>
      </c>
      <c r="H229" s="84" t="s">
        <v>502</v>
      </c>
      <c r="I229" s="84" t="s">
        <v>499</v>
      </c>
      <c r="J229" s="26"/>
      <c r="K229" s="26">
        <v>4</v>
      </c>
      <c r="L229" s="2"/>
      <c r="M229" s="2"/>
      <c r="N229" s="2"/>
    </row>
    <row r="230" spans="1:14" ht="15.75">
      <c r="A230" s="2"/>
      <c r="B230" s="2"/>
      <c r="C230" s="20" t="s">
        <v>289</v>
      </c>
      <c r="D230" s="2"/>
      <c r="E230" s="84" t="s">
        <v>514</v>
      </c>
      <c r="F230" s="84" t="s">
        <v>504</v>
      </c>
      <c r="G230" s="84" t="s">
        <v>499</v>
      </c>
      <c r="H230" s="84" t="s">
        <v>503</v>
      </c>
      <c r="I230" s="84"/>
      <c r="J230" s="26"/>
      <c r="K230" s="26">
        <v>2</v>
      </c>
      <c r="L230" s="2"/>
      <c r="M230" s="2"/>
      <c r="N230" s="2"/>
    </row>
    <row r="231" spans="1:14" ht="15">
      <c r="A231" s="2"/>
      <c r="B231" s="2"/>
      <c r="C231" s="22"/>
      <c r="D231" s="2"/>
      <c r="E231" s="26"/>
      <c r="F231" s="26"/>
      <c r="G231" s="26"/>
      <c r="H231" s="26"/>
      <c r="I231" s="26"/>
      <c r="J231" s="26"/>
      <c r="K231" s="26"/>
      <c r="L231" s="2"/>
      <c r="M231" s="2"/>
      <c r="N231" s="2"/>
    </row>
    <row r="232" spans="1:14" ht="15">
      <c r="A232" s="2"/>
      <c r="B232" s="2"/>
      <c r="C232" s="2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">
      <c r="A233" s="2"/>
      <c r="B233" s="2"/>
      <c r="C233" s="2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">
      <c r="A234" s="2"/>
      <c r="B234" s="2"/>
      <c r="C234" s="2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">
      <c r="A235" s="2"/>
      <c r="B235" s="2"/>
      <c r="C235" s="2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">
      <c r="A236" s="2"/>
      <c r="B236" s="2"/>
      <c r="C236" s="2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.75" thickBot="1">
      <c r="A237" s="2"/>
      <c r="B237" s="2"/>
      <c r="C237" s="22"/>
      <c r="D237" s="2"/>
      <c r="E237" s="2"/>
      <c r="F237" s="2"/>
      <c r="G237" s="2"/>
      <c r="H237" s="2"/>
      <c r="I237" s="2"/>
      <c r="J237" s="2"/>
      <c r="K237" s="21"/>
      <c r="L237" s="21"/>
      <c r="M237" s="21"/>
      <c r="N237" s="2"/>
    </row>
    <row r="238" spans="1:14" ht="15.75">
      <c r="A238" s="2"/>
      <c r="B238" s="2"/>
      <c r="C238" s="22"/>
      <c r="D238" s="2"/>
      <c r="E238" s="2"/>
      <c r="F238" s="2"/>
      <c r="G238" s="2"/>
      <c r="H238" s="2"/>
      <c r="I238" s="2"/>
      <c r="J238" s="2"/>
      <c r="K238" s="4" t="s">
        <v>279</v>
      </c>
      <c r="L238" s="2"/>
      <c r="M238" s="2"/>
      <c r="N238" s="2"/>
    </row>
    <row r="239" spans="1:14" ht="15">
      <c r="A239" s="2"/>
      <c r="B239" s="2"/>
      <c r="C239" s="2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 thickBot="1">
      <c r="A240" s="2"/>
      <c r="B240" s="2"/>
      <c r="C240" s="2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.75">
      <c r="A241" s="2"/>
      <c r="B241" s="2"/>
      <c r="C241" s="22"/>
      <c r="D241" s="2"/>
      <c r="E241" s="2"/>
      <c r="F241" s="2"/>
      <c r="G241" s="2"/>
      <c r="H241" s="2"/>
      <c r="I241" s="2"/>
      <c r="J241" s="2"/>
      <c r="K241" s="2"/>
      <c r="L241" s="29" t="s">
        <v>304</v>
      </c>
      <c r="M241" s="3"/>
      <c r="N241" s="30" t="s">
        <v>316</v>
      </c>
    </row>
    <row r="242" spans="1:14" ht="16.5" thickBot="1">
      <c r="A242" s="2"/>
      <c r="B242" s="4" t="s">
        <v>271</v>
      </c>
      <c r="C242" s="20"/>
      <c r="D242" s="2"/>
      <c r="E242" s="2"/>
      <c r="F242" s="2"/>
      <c r="G242" s="2"/>
      <c r="H242" s="2"/>
      <c r="I242" s="2"/>
      <c r="J242" s="2"/>
      <c r="K242" s="2"/>
      <c r="L242" s="5">
        <v>39425</v>
      </c>
      <c r="M242" s="6"/>
      <c r="N242" s="31" t="s">
        <v>385</v>
      </c>
    </row>
    <row r="243" spans="1:14" ht="15">
      <c r="A243" s="2"/>
      <c r="B243" s="2"/>
      <c r="C243" s="2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">
      <c r="A244" s="2"/>
      <c r="B244" s="2"/>
      <c r="C244" s="2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6.5" thickBot="1">
      <c r="A245" s="7" t="s">
        <v>315</v>
      </c>
      <c r="B245" s="8"/>
      <c r="C245" s="26"/>
      <c r="D245" s="8"/>
      <c r="E245" s="8">
        <v>1</v>
      </c>
      <c r="F245" s="8">
        <v>2</v>
      </c>
      <c r="G245" s="8">
        <v>3</v>
      </c>
      <c r="H245" s="8">
        <v>4</v>
      </c>
      <c r="I245" s="9" t="s">
        <v>272</v>
      </c>
      <c r="J245" s="9" t="s">
        <v>273</v>
      </c>
      <c r="K245" s="9"/>
      <c r="L245" s="9"/>
      <c r="M245" s="8"/>
      <c r="N245" s="8"/>
    </row>
    <row r="246" spans="1:14" ht="15">
      <c r="A246" s="10">
        <v>1</v>
      </c>
      <c r="B246" s="11" t="s">
        <v>269</v>
      </c>
      <c r="C246" s="23" t="s">
        <v>322</v>
      </c>
      <c r="D246" s="12" t="s">
        <v>270</v>
      </c>
      <c r="E246" s="78"/>
      <c r="F246" s="79" t="s">
        <v>494</v>
      </c>
      <c r="G246" s="79" t="s">
        <v>494</v>
      </c>
      <c r="H246" s="80" t="s">
        <v>494</v>
      </c>
      <c r="I246" s="81" t="s">
        <v>494</v>
      </c>
      <c r="J246" s="80" t="s">
        <v>374</v>
      </c>
      <c r="K246" s="2"/>
      <c r="L246" s="2"/>
      <c r="M246" s="2"/>
      <c r="N246" s="2"/>
    </row>
    <row r="247" spans="1:14" ht="15">
      <c r="A247" s="13">
        <v>2</v>
      </c>
      <c r="B247" s="14" t="s">
        <v>148</v>
      </c>
      <c r="C247" s="24" t="s">
        <v>328</v>
      </c>
      <c r="D247" s="16" t="s">
        <v>329</v>
      </c>
      <c r="E247" s="82" t="s">
        <v>496</v>
      </c>
      <c r="F247" s="83"/>
      <c r="G247" s="84" t="s">
        <v>493</v>
      </c>
      <c r="H247" s="85" t="s">
        <v>517</v>
      </c>
      <c r="I247" s="82" t="s">
        <v>495</v>
      </c>
      <c r="J247" s="85" t="s">
        <v>375</v>
      </c>
      <c r="K247" s="2"/>
      <c r="L247" s="2"/>
      <c r="M247" s="2"/>
      <c r="N247" s="2"/>
    </row>
    <row r="248" spans="1:14" ht="15">
      <c r="A248" s="13">
        <v>3</v>
      </c>
      <c r="B248" s="14" t="s">
        <v>71</v>
      </c>
      <c r="C248" s="24" t="s">
        <v>322</v>
      </c>
      <c r="D248" s="16" t="s">
        <v>72</v>
      </c>
      <c r="E248" s="82" t="s">
        <v>496</v>
      </c>
      <c r="F248" s="84" t="s">
        <v>284</v>
      </c>
      <c r="G248" s="83"/>
      <c r="H248" s="85" t="s">
        <v>517</v>
      </c>
      <c r="I248" s="82" t="s">
        <v>288</v>
      </c>
      <c r="J248" s="85" t="s">
        <v>376</v>
      </c>
      <c r="K248" s="2"/>
      <c r="L248" s="2"/>
      <c r="M248" s="2"/>
      <c r="N248" s="2"/>
    </row>
    <row r="249" spans="1:14" ht="15.75" thickBot="1">
      <c r="A249" s="17">
        <v>4</v>
      </c>
      <c r="B249" s="18" t="s">
        <v>237</v>
      </c>
      <c r="C249" s="25" t="s">
        <v>239</v>
      </c>
      <c r="D249" s="19" t="s">
        <v>127</v>
      </c>
      <c r="E249" s="86" t="s">
        <v>496</v>
      </c>
      <c r="F249" s="87" t="s">
        <v>286</v>
      </c>
      <c r="G249" s="87" t="s">
        <v>286</v>
      </c>
      <c r="H249" s="88"/>
      <c r="I249" s="86" t="s">
        <v>496</v>
      </c>
      <c r="J249" s="89" t="s">
        <v>377</v>
      </c>
      <c r="K249" s="2"/>
      <c r="L249" s="2"/>
      <c r="M249" s="2"/>
      <c r="N249" s="2"/>
    </row>
    <row r="250" spans="1:14" ht="15">
      <c r="A250" s="27"/>
      <c r="B250" s="27"/>
      <c r="C250" s="28"/>
      <c r="D250" s="27"/>
      <c r="E250" s="90"/>
      <c r="F250" s="90"/>
      <c r="G250" s="90"/>
      <c r="H250" s="90"/>
      <c r="I250" s="90"/>
      <c r="J250" s="90"/>
      <c r="K250" s="2"/>
      <c r="L250" s="2"/>
      <c r="M250" s="2"/>
      <c r="N250" s="2"/>
    </row>
    <row r="251" spans="1:14" ht="15">
      <c r="A251" s="27"/>
      <c r="B251" s="27"/>
      <c r="C251" s="28"/>
      <c r="D251" s="27"/>
      <c r="E251" s="90"/>
      <c r="F251" s="90"/>
      <c r="G251" s="90"/>
      <c r="H251" s="90"/>
      <c r="I251" s="90"/>
      <c r="J251" s="90"/>
      <c r="K251" s="2"/>
      <c r="L251" s="2"/>
      <c r="M251" s="2"/>
      <c r="N251" s="2"/>
    </row>
    <row r="252" spans="1:14" ht="15">
      <c r="A252" s="27"/>
      <c r="B252" s="27"/>
      <c r="C252" s="28"/>
      <c r="D252" s="27"/>
      <c r="E252" s="90"/>
      <c r="F252" s="90"/>
      <c r="G252" s="90"/>
      <c r="H252" s="90"/>
      <c r="I252" s="90"/>
      <c r="J252" s="90"/>
      <c r="K252" s="2"/>
      <c r="L252" s="2"/>
      <c r="M252" s="2"/>
      <c r="N252" s="2"/>
    </row>
    <row r="253" spans="1:14" ht="15">
      <c r="A253" s="2"/>
      <c r="B253" s="2"/>
      <c r="C253" s="22"/>
      <c r="D253" s="2"/>
      <c r="E253" s="26"/>
      <c r="F253" s="26"/>
      <c r="G253" s="26"/>
      <c r="H253" s="26"/>
      <c r="I253" s="26"/>
      <c r="J253" s="26"/>
      <c r="K253" s="2"/>
      <c r="L253" s="2"/>
      <c r="M253" s="2"/>
      <c r="N253" s="2"/>
    </row>
    <row r="254" spans="1:14" ht="15">
      <c r="A254" s="2"/>
      <c r="B254" s="2"/>
      <c r="C254" s="22"/>
      <c r="D254" s="2"/>
      <c r="E254" s="26" t="s">
        <v>274</v>
      </c>
      <c r="F254" s="26" t="s">
        <v>275</v>
      </c>
      <c r="G254" s="26" t="s">
        <v>276</v>
      </c>
      <c r="H254" s="26" t="s">
        <v>277</v>
      </c>
      <c r="I254" s="26" t="s">
        <v>278</v>
      </c>
      <c r="J254" s="26"/>
      <c r="K254" s="2" t="s">
        <v>279</v>
      </c>
      <c r="L254" s="2"/>
      <c r="M254" s="2"/>
      <c r="N254" s="2"/>
    </row>
    <row r="255" spans="1:14" ht="15.75">
      <c r="A255" s="2"/>
      <c r="B255" s="2"/>
      <c r="C255" s="20" t="s">
        <v>284</v>
      </c>
      <c r="D255" s="2"/>
      <c r="E255" s="84" t="s">
        <v>506</v>
      </c>
      <c r="F255" s="84" t="s">
        <v>500</v>
      </c>
      <c r="G255" s="84" t="s">
        <v>511</v>
      </c>
      <c r="H255" s="84"/>
      <c r="I255" s="84"/>
      <c r="J255" s="26"/>
      <c r="K255" s="2">
        <v>4</v>
      </c>
      <c r="L255" s="2"/>
      <c r="M255" s="2"/>
      <c r="N255" s="2"/>
    </row>
    <row r="256" spans="1:14" ht="15.75">
      <c r="A256" s="2"/>
      <c r="B256" s="2"/>
      <c r="C256" s="20" t="s">
        <v>281</v>
      </c>
      <c r="D256" s="2"/>
      <c r="E256" s="84" t="s">
        <v>509</v>
      </c>
      <c r="F256" s="84" t="s">
        <v>499</v>
      </c>
      <c r="G256" s="84" t="s">
        <v>503</v>
      </c>
      <c r="H256" s="84" t="s">
        <v>515</v>
      </c>
      <c r="I256" s="84" t="s">
        <v>498</v>
      </c>
      <c r="J256" s="26"/>
      <c r="K256" s="2">
        <v>3</v>
      </c>
      <c r="L256" s="2"/>
      <c r="M256" s="2"/>
      <c r="N256" s="2"/>
    </row>
    <row r="257" spans="1:14" ht="15.75">
      <c r="A257" s="2"/>
      <c r="B257" s="2"/>
      <c r="C257" s="20" t="s">
        <v>282</v>
      </c>
      <c r="D257" s="2"/>
      <c r="E257" s="84" t="s">
        <v>499</v>
      </c>
      <c r="F257" s="84" t="s">
        <v>538</v>
      </c>
      <c r="G257" s="84" t="s">
        <v>511</v>
      </c>
      <c r="H257" s="84"/>
      <c r="I257" s="84"/>
      <c r="J257" s="26"/>
      <c r="K257" s="2">
        <v>2</v>
      </c>
      <c r="L257" s="2"/>
      <c r="M257" s="2"/>
      <c r="N257" s="2"/>
    </row>
    <row r="258" spans="1:14" ht="15.75">
      <c r="A258" s="2"/>
      <c r="B258" s="2"/>
      <c r="C258" s="20" t="s">
        <v>286</v>
      </c>
      <c r="D258" s="2"/>
      <c r="E258" s="84" t="s">
        <v>502</v>
      </c>
      <c r="F258" s="84" t="s">
        <v>500</v>
      </c>
      <c r="G258" s="84" t="s">
        <v>506</v>
      </c>
      <c r="H258" s="84" t="s">
        <v>506</v>
      </c>
      <c r="I258" s="84"/>
      <c r="J258" s="26"/>
      <c r="K258" s="2">
        <v>1</v>
      </c>
      <c r="L258" s="2"/>
      <c r="M258" s="2"/>
      <c r="N258" s="2"/>
    </row>
    <row r="259" spans="1:14" ht="15.75">
      <c r="A259" s="2"/>
      <c r="B259" s="2"/>
      <c r="C259" s="20" t="s">
        <v>288</v>
      </c>
      <c r="D259" s="2"/>
      <c r="E259" s="84" t="s">
        <v>511</v>
      </c>
      <c r="F259" s="84" t="s">
        <v>506</v>
      </c>
      <c r="G259" s="84" t="s">
        <v>501</v>
      </c>
      <c r="H259" s="84"/>
      <c r="I259" s="84"/>
      <c r="J259" s="26"/>
      <c r="K259" s="2">
        <v>4</v>
      </c>
      <c r="L259" s="2"/>
      <c r="M259" s="2"/>
      <c r="N259" s="2"/>
    </row>
    <row r="260" spans="1:14" ht="15.75">
      <c r="A260" s="2"/>
      <c r="B260" s="2"/>
      <c r="C260" s="20" t="s">
        <v>289</v>
      </c>
      <c r="D260" s="2"/>
      <c r="E260" s="84" t="s">
        <v>509</v>
      </c>
      <c r="F260" s="84" t="s">
        <v>503</v>
      </c>
      <c r="G260" s="84" t="s">
        <v>563</v>
      </c>
      <c r="H260" s="84" t="s">
        <v>509</v>
      </c>
      <c r="I260" s="84" t="s">
        <v>525</v>
      </c>
      <c r="J260" s="26"/>
      <c r="K260" s="2">
        <v>2</v>
      </c>
      <c r="L260" s="2"/>
      <c r="M260" s="2"/>
      <c r="N260" s="2"/>
    </row>
    <row r="261" spans="1:14" ht="15">
      <c r="A261" s="2"/>
      <c r="B261" s="2"/>
      <c r="C261" s="2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">
      <c r="A262" s="2"/>
      <c r="B262" s="2"/>
      <c r="C262" s="2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">
      <c r="A263" s="2"/>
      <c r="B263" s="2"/>
      <c r="C263" s="2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">
      <c r="A264" s="2"/>
      <c r="B264" s="2"/>
      <c r="C264" s="2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">
      <c r="A265" s="2"/>
      <c r="B265" s="2"/>
      <c r="C265" s="2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">
      <c r="A266" s="2"/>
      <c r="B266" s="2"/>
      <c r="C266" s="2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.75" thickBot="1">
      <c r="A267" s="2"/>
      <c r="B267" s="2"/>
      <c r="C267" s="22"/>
      <c r="D267" s="2"/>
      <c r="E267" s="2"/>
      <c r="F267" s="2"/>
      <c r="G267" s="2"/>
      <c r="H267" s="2"/>
      <c r="I267" s="2"/>
      <c r="J267" s="2"/>
      <c r="K267" s="21"/>
      <c r="L267" s="21"/>
      <c r="M267" s="21"/>
      <c r="N267" s="2"/>
    </row>
    <row r="268" spans="1:14" ht="15.75">
      <c r="A268" s="2"/>
      <c r="B268" s="2"/>
      <c r="C268" s="22"/>
      <c r="D268" s="2"/>
      <c r="E268" s="2"/>
      <c r="F268" s="2"/>
      <c r="G268" s="2"/>
      <c r="H268" s="2"/>
      <c r="I268" s="2"/>
      <c r="J268" s="2"/>
      <c r="K268" s="4" t="s">
        <v>279</v>
      </c>
      <c r="L268" s="2"/>
      <c r="M268" s="2"/>
      <c r="N268" s="2"/>
    </row>
    <row r="269" spans="1:14" ht="15">
      <c r="A269" s="2"/>
      <c r="B269" s="2"/>
      <c r="C269" s="2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">
      <c r="A270" s="2"/>
      <c r="B270" s="2"/>
      <c r="C270" s="2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50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3.28125" style="0" customWidth="1"/>
    <col min="2" max="2" width="11.7109375" style="0" bestFit="1" customWidth="1"/>
    <col min="3" max="3" width="16.140625" style="0" bestFit="1" customWidth="1"/>
    <col min="4" max="4" width="18.140625" style="0" bestFit="1" customWidth="1"/>
    <col min="11" max="11" width="3.57421875" style="0" customWidth="1"/>
    <col min="12" max="12" width="12.7109375" style="0" bestFit="1" customWidth="1"/>
    <col min="13" max="13" width="3.00390625" style="0" customWidth="1"/>
  </cols>
  <sheetData>
    <row r="1" spans="1:1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9" t="s">
        <v>304</v>
      </c>
      <c r="M1" s="3"/>
      <c r="N1" s="30" t="s">
        <v>351</v>
      </c>
    </row>
    <row r="2" spans="1:21" ht="16.5" thickBot="1">
      <c r="A2" s="2"/>
      <c r="B2" s="4"/>
      <c r="C2" s="4"/>
      <c r="D2" s="2"/>
      <c r="E2" s="8"/>
      <c r="F2" s="2"/>
      <c r="G2" s="2"/>
      <c r="H2" s="2"/>
      <c r="I2" s="2"/>
      <c r="J2" s="2"/>
      <c r="K2" s="2"/>
      <c r="L2" s="5">
        <v>39425</v>
      </c>
      <c r="M2" s="6"/>
      <c r="N2" s="31" t="s">
        <v>372</v>
      </c>
      <c r="T2" s="37" t="s">
        <v>291</v>
      </c>
      <c r="U2" s="37" t="s">
        <v>344</v>
      </c>
    </row>
    <row r="3" spans="1:2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t="s">
        <v>70</v>
      </c>
      <c r="P3" t="s">
        <v>269</v>
      </c>
      <c r="Q3" t="s">
        <v>270</v>
      </c>
      <c r="R3" t="s">
        <v>264</v>
      </c>
      <c r="T3" s="37">
        <v>17</v>
      </c>
      <c r="U3" s="37">
        <v>3</v>
      </c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t="s">
        <v>147</v>
      </c>
      <c r="P4" t="s">
        <v>148</v>
      </c>
      <c r="Q4" t="s">
        <v>143</v>
      </c>
      <c r="R4" t="s">
        <v>150</v>
      </c>
      <c r="T4" s="37">
        <v>31</v>
      </c>
      <c r="U4" s="37">
        <v>4</v>
      </c>
    </row>
    <row r="5" spans="1:2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T5" s="37"/>
      <c r="U5" s="37"/>
    </row>
    <row r="6" spans="1:2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t="s">
        <v>84</v>
      </c>
      <c r="P6" t="s">
        <v>156</v>
      </c>
      <c r="Q6" t="s">
        <v>143</v>
      </c>
      <c r="R6" t="s">
        <v>157</v>
      </c>
      <c r="T6" s="37">
        <v>60</v>
      </c>
      <c r="U6" s="37"/>
    </row>
    <row r="7" spans="1:2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T7" s="37"/>
      <c r="U7" s="37"/>
    </row>
    <row r="8" spans="1:21" ht="15">
      <c r="A8" s="15">
        <v>1</v>
      </c>
      <c r="B8" s="32" t="s">
        <v>91</v>
      </c>
      <c r="C8" s="33" t="s">
        <v>94</v>
      </c>
      <c r="D8" s="33" t="s">
        <v>345</v>
      </c>
      <c r="E8" s="2"/>
      <c r="F8" s="2"/>
      <c r="G8" s="2"/>
      <c r="H8" s="2"/>
      <c r="I8" s="2"/>
      <c r="J8" s="2"/>
      <c r="K8" s="2"/>
      <c r="L8" s="2"/>
      <c r="M8" s="2"/>
      <c r="N8" s="2"/>
      <c r="O8" t="s">
        <v>163</v>
      </c>
      <c r="P8" t="s">
        <v>164</v>
      </c>
      <c r="Q8" t="s">
        <v>5</v>
      </c>
      <c r="R8" t="s">
        <v>165</v>
      </c>
      <c r="T8" s="37">
        <v>35</v>
      </c>
      <c r="U8" s="37"/>
    </row>
    <row r="9" spans="1:21" ht="15">
      <c r="A9" s="2"/>
      <c r="B9" s="8"/>
      <c r="C9" s="2"/>
      <c r="D9" s="34"/>
      <c r="E9" s="33" t="s">
        <v>91</v>
      </c>
      <c r="F9" s="33" t="s">
        <v>94</v>
      </c>
      <c r="G9" s="33"/>
      <c r="H9" s="2"/>
      <c r="I9" s="2"/>
      <c r="J9" s="2"/>
      <c r="K9" s="2"/>
      <c r="L9" s="2"/>
      <c r="M9" s="2"/>
      <c r="N9" s="2"/>
      <c r="T9" s="37"/>
      <c r="U9" s="37"/>
    </row>
    <row r="10" spans="1:21" ht="15">
      <c r="A10" s="15">
        <v>2</v>
      </c>
      <c r="B10" s="32" t="s">
        <v>164</v>
      </c>
      <c r="C10" s="33" t="s">
        <v>162</v>
      </c>
      <c r="D10" s="35" t="s">
        <v>302</v>
      </c>
      <c r="E10" s="2"/>
      <c r="F10" s="2" t="s">
        <v>552</v>
      </c>
      <c r="G10" s="34"/>
      <c r="H10" s="2"/>
      <c r="I10" s="2"/>
      <c r="J10" s="2"/>
      <c r="K10" s="2"/>
      <c r="L10" s="2"/>
      <c r="M10" s="2"/>
      <c r="N10" s="2"/>
      <c r="O10" t="s">
        <v>160</v>
      </c>
      <c r="P10" t="s">
        <v>9</v>
      </c>
      <c r="Q10" t="s">
        <v>5</v>
      </c>
      <c r="R10" t="s">
        <v>161</v>
      </c>
      <c r="T10" s="37">
        <v>62</v>
      </c>
      <c r="U10" s="37"/>
    </row>
    <row r="11" spans="1:21" ht="15">
      <c r="A11" s="2"/>
      <c r="B11" s="8"/>
      <c r="C11" s="2"/>
      <c r="D11" s="2"/>
      <c r="E11" s="2"/>
      <c r="F11" s="2"/>
      <c r="G11" s="34"/>
      <c r="H11" s="33" t="s">
        <v>91</v>
      </c>
      <c r="I11" s="33" t="s">
        <v>94</v>
      </c>
      <c r="J11" s="33"/>
      <c r="K11" s="2"/>
      <c r="L11" s="2"/>
      <c r="M11" s="2"/>
      <c r="N11" s="2"/>
      <c r="T11" s="37"/>
      <c r="U11" s="37"/>
    </row>
    <row r="12" spans="1:21" ht="15">
      <c r="A12" s="15">
        <v>3</v>
      </c>
      <c r="B12" s="32" t="s">
        <v>249</v>
      </c>
      <c r="C12" s="33" t="s">
        <v>248</v>
      </c>
      <c r="D12" s="33" t="s">
        <v>127</v>
      </c>
      <c r="E12" s="2"/>
      <c r="F12" s="2"/>
      <c r="G12" s="34"/>
      <c r="H12" s="2"/>
      <c r="I12" s="2" t="s">
        <v>597</v>
      </c>
      <c r="J12" s="34"/>
      <c r="K12" s="2"/>
      <c r="L12" s="2"/>
      <c r="M12" s="2"/>
      <c r="N12" s="2"/>
      <c r="O12" t="s">
        <v>255</v>
      </c>
      <c r="P12" t="s">
        <v>235</v>
      </c>
      <c r="Q12" t="s">
        <v>127</v>
      </c>
      <c r="R12" t="s">
        <v>337</v>
      </c>
      <c r="T12" s="37">
        <v>62</v>
      </c>
      <c r="U12" s="37"/>
    </row>
    <row r="13" spans="1:21" ht="15">
      <c r="A13" s="2"/>
      <c r="B13" s="8"/>
      <c r="C13" s="2"/>
      <c r="D13" s="34"/>
      <c r="E13" s="33" t="s">
        <v>77</v>
      </c>
      <c r="F13" s="33" t="s">
        <v>85</v>
      </c>
      <c r="G13" s="35"/>
      <c r="H13" s="2"/>
      <c r="I13" s="2"/>
      <c r="J13" s="34"/>
      <c r="K13" s="2"/>
      <c r="L13" s="2"/>
      <c r="M13" s="2"/>
      <c r="N13" s="2"/>
      <c r="O13" t="s">
        <v>263</v>
      </c>
      <c r="P13" t="s">
        <v>249</v>
      </c>
      <c r="Q13" t="s">
        <v>127</v>
      </c>
      <c r="R13" t="s">
        <v>241</v>
      </c>
      <c r="T13" s="37">
        <v>61</v>
      </c>
      <c r="U13" s="37"/>
    </row>
    <row r="14" spans="1:21" ht="15">
      <c r="A14" s="15">
        <v>4</v>
      </c>
      <c r="B14" s="32" t="s">
        <v>77</v>
      </c>
      <c r="C14" s="33" t="s">
        <v>85</v>
      </c>
      <c r="D14" s="35" t="s">
        <v>72</v>
      </c>
      <c r="E14" s="2"/>
      <c r="F14" s="22" t="s">
        <v>551</v>
      </c>
      <c r="G14" s="2"/>
      <c r="H14" s="2"/>
      <c r="I14" s="2"/>
      <c r="J14" s="34"/>
      <c r="K14" s="2"/>
      <c r="L14" s="2"/>
      <c r="M14" s="2"/>
      <c r="N14" s="2"/>
      <c r="O14" t="s">
        <v>239</v>
      </c>
      <c r="P14" t="s">
        <v>237</v>
      </c>
      <c r="Q14" t="s">
        <v>127</v>
      </c>
      <c r="R14" t="s">
        <v>242</v>
      </c>
      <c r="T14" s="37">
        <v>59</v>
      </c>
      <c r="U14" s="37"/>
    </row>
    <row r="15" spans="1:21" ht="15">
      <c r="A15" s="2"/>
      <c r="B15" s="8"/>
      <c r="C15" s="2"/>
      <c r="D15" s="2"/>
      <c r="E15" s="2"/>
      <c r="F15" s="2"/>
      <c r="G15" s="2"/>
      <c r="H15" s="2"/>
      <c r="I15" s="2"/>
      <c r="J15" s="34"/>
      <c r="K15" s="33"/>
      <c r="L15" s="36" t="s">
        <v>623</v>
      </c>
      <c r="M15" s="33"/>
      <c r="N15" s="2"/>
      <c r="T15" s="37"/>
      <c r="U15" s="37"/>
    </row>
    <row r="16" spans="1:21" ht="15">
      <c r="A16" s="15">
        <v>5</v>
      </c>
      <c r="B16" s="32" t="s">
        <v>269</v>
      </c>
      <c r="C16" s="33" t="s">
        <v>219</v>
      </c>
      <c r="D16" s="33" t="s">
        <v>347</v>
      </c>
      <c r="E16" s="2"/>
      <c r="F16" s="2"/>
      <c r="G16" s="2"/>
      <c r="H16" s="2"/>
      <c r="I16" s="2"/>
      <c r="J16" s="34"/>
      <c r="K16" s="2"/>
      <c r="L16" s="22" t="s">
        <v>624</v>
      </c>
      <c r="M16" s="2"/>
      <c r="N16" s="2"/>
      <c r="O16" t="s">
        <v>252</v>
      </c>
      <c r="P16" t="s">
        <v>251</v>
      </c>
      <c r="Q16" t="s">
        <v>127</v>
      </c>
      <c r="R16" t="s">
        <v>75</v>
      </c>
      <c r="T16" s="37">
        <v>50</v>
      </c>
      <c r="U16" s="37"/>
    </row>
    <row r="17" spans="1:21" ht="15">
      <c r="A17" s="2"/>
      <c r="B17" s="8"/>
      <c r="C17" s="2"/>
      <c r="D17" s="34"/>
      <c r="E17" s="33" t="s">
        <v>269</v>
      </c>
      <c r="F17" s="33" t="s">
        <v>219</v>
      </c>
      <c r="G17" s="33"/>
      <c r="H17" s="2"/>
      <c r="I17" s="2"/>
      <c r="J17" s="34"/>
      <c r="K17" s="2"/>
      <c r="L17" s="2"/>
      <c r="M17" s="2"/>
      <c r="N17" s="2"/>
      <c r="T17" s="37"/>
      <c r="U17" s="37"/>
    </row>
    <row r="18" spans="1:21" ht="15">
      <c r="A18" s="15">
        <v>6</v>
      </c>
      <c r="B18" s="32" t="s">
        <v>268</v>
      </c>
      <c r="C18" s="33" t="s">
        <v>533</v>
      </c>
      <c r="D18" s="35" t="s">
        <v>31</v>
      </c>
      <c r="E18" s="2"/>
      <c r="F18" s="2" t="s">
        <v>550</v>
      </c>
      <c r="G18" s="34"/>
      <c r="H18" s="2"/>
      <c r="I18" s="2"/>
      <c r="J18" s="34"/>
      <c r="K18" s="2"/>
      <c r="L18" s="2"/>
      <c r="M18" s="2"/>
      <c r="N18" s="2"/>
      <c r="T18" s="37"/>
      <c r="U18" s="37"/>
    </row>
    <row r="19" spans="1:21" ht="15">
      <c r="A19" s="2"/>
      <c r="B19" s="8"/>
      <c r="C19" s="2"/>
      <c r="D19" s="2"/>
      <c r="E19" s="2"/>
      <c r="F19" s="2"/>
      <c r="G19" s="34"/>
      <c r="H19" s="33" t="s">
        <v>170</v>
      </c>
      <c r="I19" s="33" t="s">
        <v>320</v>
      </c>
      <c r="J19" s="35"/>
      <c r="K19" s="2"/>
      <c r="L19" s="2"/>
      <c r="M19" s="2"/>
      <c r="N19" s="2"/>
      <c r="O19" t="s">
        <v>173</v>
      </c>
      <c r="P19" t="s">
        <v>170</v>
      </c>
      <c r="Q19" t="s">
        <v>31</v>
      </c>
      <c r="R19" t="s">
        <v>343</v>
      </c>
      <c r="T19" s="37">
        <v>13</v>
      </c>
      <c r="U19" s="37">
        <v>2</v>
      </c>
    </row>
    <row r="20" spans="1:21" ht="15">
      <c r="A20" s="15">
        <v>7</v>
      </c>
      <c r="B20" s="32" t="s">
        <v>237</v>
      </c>
      <c r="C20" s="33" t="s">
        <v>324</v>
      </c>
      <c r="D20" s="33" t="s">
        <v>127</v>
      </c>
      <c r="E20" s="2"/>
      <c r="F20" s="2"/>
      <c r="G20" s="34"/>
      <c r="H20" s="2"/>
      <c r="I20" s="2" t="s">
        <v>599</v>
      </c>
      <c r="J20" s="2"/>
      <c r="K20" s="2"/>
      <c r="L20" s="2"/>
      <c r="M20" s="2"/>
      <c r="N20" s="2"/>
      <c r="T20" s="37"/>
      <c r="U20" s="37"/>
    </row>
    <row r="21" spans="1:21" ht="15">
      <c r="A21" s="2"/>
      <c r="B21" s="8"/>
      <c r="C21" s="2"/>
      <c r="D21" s="34"/>
      <c r="E21" s="33" t="s">
        <v>170</v>
      </c>
      <c r="F21" s="36" t="s">
        <v>320</v>
      </c>
      <c r="G21" s="35"/>
      <c r="H21" s="2"/>
      <c r="I21" s="2"/>
      <c r="J21" s="2"/>
      <c r="K21" s="2"/>
      <c r="L21" s="2"/>
      <c r="M21" s="2"/>
      <c r="N21" s="2"/>
      <c r="O21" t="s">
        <v>89</v>
      </c>
      <c r="P21" t="s">
        <v>91</v>
      </c>
      <c r="Q21" t="s">
        <v>29</v>
      </c>
      <c r="R21" t="s">
        <v>92</v>
      </c>
      <c r="T21" s="37">
        <v>8</v>
      </c>
      <c r="U21" s="37">
        <v>1</v>
      </c>
    </row>
    <row r="22" spans="1:21" ht="15">
      <c r="A22" s="15">
        <v>8</v>
      </c>
      <c r="B22" s="32" t="s">
        <v>98</v>
      </c>
      <c r="C22" s="33" t="s">
        <v>320</v>
      </c>
      <c r="D22" s="35" t="s">
        <v>346</v>
      </c>
      <c r="E22" s="2"/>
      <c r="F22" s="2" t="s">
        <v>553</v>
      </c>
      <c r="G22" s="2"/>
      <c r="H22" s="2"/>
      <c r="I22" s="2"/>
      <c r="J22" s="2"/>
      <c r="K22" s="2"/>
      <c r="L22" s="2"/>
      <c r="M22" s="2"/>
      <c r="N22" s="2"/>
      <c r="T22" s="37"/>
      <c r="U22" s="37"/>
    </row>
    <row r="23" spans="1:21" ht="15">
      <c r="A23" s="2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T23" s="37"/>
      <c r="U23" s="37"/>
    </row>
    <row r="24" spans="1:2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t="s">
        <v>80</v>
      </c>
      <c r="P24" t="s">
        <v>77</v>
      </c>
      <c r="Q24" t="s">
        <v>72</v>
      </c>
      <c r="R24" t="s">
        <v>88</v>
      </c>
      <c r="T24" s="37">
        <v>37</v>
      </c>
      <c r="U24" s="37"/>
    </row>
    <row r="25" spans="1:1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2:14" ht="15.75">
      <c r="L31" s="29" t="s">
        <v>304</v>
      </c>
      <c r="M31" s="3"/>
      <c r="N31" s="30" t="s">
        <v>351</v>
      </c>
    </row>
    <row r="32" spans="1:14" ht="16.5" thickBot="1">
      <c r="A32" s="2"/>
      <c r="B32" s="2"/>
      <c r="C32" s="22"/>
      <c r="D32" s="2"/>
      <c r="E32" s="2"/>
      <c r="F32" s="2"/>
      <c r="G32" s="2"/>
      <c r="H32" s="2"/>
      <c r="I32" s="2"/>
      <c r="J32" s="2"/>
      <c r="K32" s="2"/>
      <c r="L32" s="5">
        <v>39425</v>
      </c>
      <c r="M32" s="6"/>
      <c r="N32" s="31" t="s">
        <v>372</v>
      </c>
    </row>
    <row r="33" spans="1:14" ht="15.75">
      <c r="A33" s="2"/>
      <c r="B33" s="4" t="s">
        <v>271</v>
      </c>
      <c r="C33" s="2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>
      <c r="A34" s="2"/>
      <c r="B34" s="2"/>
      <c r="C34" s="2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2"/>
      <c r="B35" s="2"/>
      <c r="C35" s="2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6.5" thickBot="1">
      <c r="A36" s="7" t="s">
        <v>306</v>
      </c>
      <c r="B36" s="8"/>
      <c r="C36" s="26"/>
      <c r="D36" s="8"/>
      <c r="E36" s="8">
        <v>1</v>
      </c>
      <c r="F36" s="8">
        <v>2</v>
      </c>
      <c r="G36" s="8">
        <v>3</v>
      </c>
      <c r="H36" s="8">
        <v>4</v>
      </c>
      <c r="I36" s="9" t="s">
        <v>272</v>
      </c>
      <c r="J36" s="9" t="s">
        <v>273</v>
      </c>
      <c r="K36" s="9"/>
      <c r="L36" s="9"/>
      <c r="M36" s="8"/>
      <c r="N36" s="8"/>
    </row>
    <row r="37" spans="1:14" ht="15">
      <c r="A37" s="10">
        <v>1</v>
      </c>
      <c r="B37" s="11" t="s">
        <v>91</v>
      </c>
      <c r="C37" s="23" t="s">
        <v>94</v>
      </c>
      <c r="D37" s="12" t="s">
        <v>345</v>
      </c>
      <c r="E37" s="78"/>
      <c r="F37" s="79" t="s">
        <v>494</v>
      </c>
      <c r="G37" s="79" t="s">
        <v>494</v>
      </c>
      <c r="H37" s="80"/>
      <c r="I37" s="81" t="s">
        <v>534</v>
      </c>
      <c r="J37" s="80" t="s">
        <v>374</v>
      </c>
      <c r="K37" s="2"/>
      <c r="L37" s="2"/>
      <c r="M37" s="2"/>
      <c r="N37" s="2"/>
    </row>
    <row r="38" spans="1:14" ht="15">
      <c r="A38" s="13">
        <v>2</v>
      </c>
      <c r="B38" s="14" t="s">
        <v>9</v>
      </c>
      <c r="C38" s="24" t="s">
        <v>341</v>
      </c>
      <c r="D38" s="16" t="s">
        <v>302</v>
      </c>
      <c r="E38" s="82" t="s">
        <v>496</v>
      </c>
      <c r="F38" s="83"/>
      <c r="G38" s="84" t="s">
        <v>286</v>
      </c>
      <c r="H38" s="85"/>
      <c r="I38" s="82" t="s">
        <v>535</v>
      </c>
      <c r="J38" s="85" t="s">
        <v>376</v>
      </c>
      <c r="K38" s="2"/>
      <c r="L38" s="2"/>
      <c r="M38" s="2"/>
      <c r="N38" s="2"/>
    </row>
    <row r="39" spans="1:14" ht="15">
      <c r="A39" s="13">
        <v>3</v>
      </c>
      <c r="B39" s="14" t="s">
        <v>237</v>
      </c>
      <c r="C39" s="24" t="s">
        <v>324</v>
      </c>
      <c r="D39" s="16" t="s">
        <v>127</v>
      </c>
      <c r="E39" s="82" t="s">
        <v>496</v>
      </c>
      <c r="F39" s="84" t="s">
        <v>517</v>
      </c>
      <c r="G39" s="83"/>
      <c r="H39" s="85"/>
      <c r="I39" s="82" t="s">
        <v>536</v>
      </c>
      <c r="J39" s="85" t="s">
        <v>375</v>
      </c>
      <c r="K39" s="2"/>
      <c r="L39" s="2"/>
      <c r="M39" s="2"/>
      <c r="N39" s="2"/>
    </row>
    <row r="40" spans="1:14" ht="15.75" thickBot="1">
      <c r="A40" s="17">
        <v>4</v>
      </c>
      <c r="B40" s="18"/>
      <c r="C40" s="25"/>
      <c r="D40" s="19"/>
      <c r="E40" s="86"/>
      <c r="F40" s="87"/>
      <c r="G40" s="87"/>
      <c r="H40" s="88"/>
      <c r="I40" s="86"/>
      <c r="J40" s="89"/>
      <c r="K40" s="2"/>
      <c r="L40" s="2"/>
      <c r="M40" s="2"/>
      <c r="N40" s="2"/>
    </row>
    <row r="41" spans="1:14" ht="15">
      <c r="A41" s="27"/>
      <c r="B41" s="27"/>
      <c r="C41" s="28"/>
      <c r="D41" s="27"/>
      <c r="E41" s="90"/>
      <c r="F41" s="90"/>
      <c r="G41" s="90"/>
      <c r="H41" s="90"/>
      <c r="I41" s="90"/>
      <c r="J41" s="90"/>
      <c r="K41" s="2"/>
      <c r="L41" s="2"/>
      <c r="M41" s="2"/>
      <c r="N41" s="2"/>
    </row>
    <row r="42" spans="1:14" ht="15">
      <c r="A42" s="27"/>
      <c r="B42" s="27"/>
      <c r="C42" s="28"/>
      <c r="D42" s="27"/>
      <c r="E42" s="90"/>
      <c r="F42" s="90"/>
      <c r="G42" s="90"/>
      <c r="H42" s="90"/>
      <c r="I42" s="90"/>
      <c r="J42" s="90"/>
      <c r="K42" s="2"/>
      <c r="L42" s="2"/>
      <c r="M42" s="2"/>
      <c r="N42" s="2"/>
    </row>
    <row r="43" spans="1:14" ht="15">
      <c r="A43" s="27"/>
      <c r="B43" s="27"/>
      <c r="C43" s="28"/>
      <c r="D43" s="27"/>
      <c r="E43" s="90"/>
      <c r="F43" s="90"/>
      <c r="G43" s="90"/>
      <c r="H43" s="90"/>
      <c r="I43" s="90"/>
      <c r="J43" s="90"/>
      <c r="K43" s="2"/>
      <c r="L43" s="2"/>
      <c r="M43" s="2"/>
      <c r="N43" s="2"/>
    </row>
    <row r="44" spans="1:14" ht="15">
      <c r="A44" s="2"/>
      <c r="B44" s="2"/>
      <c r="C44" s="22"/>
      <c r="D44" s="2"/>
      <c r="E44" s="26"/>
      <c r="F44" s="26"/>
      <c r="G44" s="26"/>
      <c r="H44" s="26"/>
      <c r="I44" s="26"/>
      <c r="J44" s="26"/>
      <c r="K44" s="2"/>
      <c r="L44" s="2"/>
      <c r="M44" s="2"/>
      <c r="N44" s="2"/>
    </row>
    <row r="45" spans="1:14" ht="15">
      <c r="A45" s="2"/>
      <c r="B45" s="2"/>
      <c r="C45" s="22"/>
      <c r="D45" s="2"/>
      <c r="E45" s="26" t="s">
        <v>274</v>
      </c>
      <c r="F45" s="26" t="s">
        <v>275</v>
      </c>
      <c r="G45" s="26" t="s">
        <v>276</v>
      </c>
      <c r="H45" s="26" t="s">
        <v>277</v>
      </c>
      <c r="I45" s="26" t="s">
        <v>278</v>
      </c>
      <c r="J45" s="26"/>
      <c r="K45" s="2"/>
      <c r="L45" s="2" t="s">
        <v>279</v>
      </c>
      <c r="M45" s="2"/>
      <c r="N45" s="2"/>
    </row>
    <row r="46" spans="1:14" ht="15.75">
      <c r="A46" s="2"/>
      <c r="B46" s="2"/>
      <c r="C46" s="20" t="s">
        <v>284</v>
      </c>
      <c r="D46" s="2"/>
      <c r="E46" s="84" t="s">
        <v>504</v>
      </c>
      <c r="F46" s="84" t="s">
        <v>506</v>
      </c>
      <c r="G46" s="84" t="s">
        <v>500</v>
      </c>
      <c r="H46" s="84"/>
      <c r="I46" s="84"/>
      <c r="J46" s="26"/>
      <c r="K46" s="2"/>
      <c r="L46" s="2">
        <v>2</v>
      </c>
      <c r="M46" s="2"/>
      <c r="N46" s="2"/>
    </row>
    <row r="47" spans="1:14" ht="15.75">
      <c r="A47" s="2"/>
      <c r="B47" s="2"/>
      <c r="C47" s="20" t="s">
        <v>281</v>
      </c>
      <c r="D47" s="2"/>
      <c r="E47" s="84"/>
      <c r="F47" s="84"/>
      <c r="G47" s="84"/>
      <c r="H47" s="84"/>
      <c r="I47" s="84"/>
      <c r="J47" s="26"/>
      <c r="K47" s="2"/>
      <c r="L47" s="2"/>
      <c r="M47" s="2"/>
      <c r="N47" s="2"/>
    </row>
    <row r="48" spans="1:14" ht="15.75">
      <c r="A48" s="2"/>
      <c r="B48" s="2"/>
      <c r="C48" s="20" t="s">
        <v>282</v>
      </c>
      <c r="D48" s="2"/>
      <c r="E48" s="84"/>
      <c r="F48" s="84"/>
      <c r="G48" s="84"/>
      <c r="H48" s="84"/>
      <c r="I48" s="84"/>
      <c r="J48" s="26"/>
      <c r="K48" s="2"/>
      <c r="L48" s="2"/>
      <c r="M48" s="2"/>
      <c r="N48" s="2"/>
    </row>
    <row r="49" spans="1:14" ht="15.75">
      <c r="A49" s="2"/>
      <c r="B49" s="2"/>
      <c r="C49" s="20" t="s">
        <v>286</v>
      </c>
      <c r="D49" s="2"/>
      <c r="E49" s="84" t="s">
        <v>502</v>
      </c>
      <c r="F49" s="84" t="s">
        <v>503</v>
      </c>
      <c r="G49" s="84" t="s">
        <v>497</v>
      </c>
      <c r="H49" s="84" t="s">
        <v>498</v>
      </c>
      <c r="I49" s="84" t="s">
        <v>508</v>
      </c>
      <c r="J49" s="26"/>
      <c r="K49" s="2"/>
      <c r="L49" s="2">
        <v>1</v>
      </c>
      <c r="M49" s="2"/>
      <c r="N49" s="2"/>
    </row>
    <row r="50" spans="1:14" ht="15.75">
      <c r="A50" s="2"/>
      <c r="B50" s="2"/>
      <c r="C50" s="20" t="s">
        <v>288</v>
      </c>
      <c r="D50" s="2"/>
      <c r="E50" s="84" t="s">
        <v>499</v>
      </c>
      <c r="F50" s="84" t="s">
        <v>499</v>
      </c>
      <c r="G50" s="84" t="s">
        <v>511</v>
      </c>
      <c r="H50" s="84"/>
      <c r="I50" s="84"/>
      <c r="J50" s="26"/>
      <c r="K50" s="2"/>
      <c r="L50" s="2">
        <v>3</v>
      </c>
      <c r="M50" s="2"/>
      <c r="N50" s="2"/>
    </row>
    <row r="51" spans="1:14" ht="15.75">
      <c r="A51" s="2"/>
      <c r="B51" s="2"/>
      <c r="C51" s="20" t="s">
        <v>289</v>
      </c>
      <c r="D51" s="2"/>
      <c r="E51" s="84"/>
      <c r="F51" s="84"/>
      <c r="G51" s="84"/>
      <c r="H51" s="84"/>
      <c r="I51" s="84"/>
      <c r="J51" s="26"/>
      <c r="K51" s="2"/>
      <c r="L51" s="2"/>
      <c r="M51" s="2"/>
      <c r="N51" s="2"/>
    </row>
    <row r="52" spans="1:14" ht="15">
      <c r="A52" s="2"/>
      <c r="B52" s="2"/>
      <c r="C52" s="2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>
      <c r="A53" s="2"/>
      <c r="B53" s="2"/>
      <c r="C53" s="2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>
      <c r="A54" s="2"/>
      <c r="B54" s="2"/>
      <c r="C54" s="2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2"/>
      <c r="B55" s="2"/>
      <c r="C55" s="2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>
      <c r="A56" s="2"/>
      <c r="B56" s="2"/>
      <c r="C56" s="2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2"/>
      <c r="B57" s="2"/>
      <c r="C57" s="2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 thickBot="1">
      <c r="A58" s="2"/>
      <c r="B58" s="2"/>
      <c r="C58" s="22"/>
      <c r="D58" s="2"/>
      <c r="E58" s="2"/>
      <c r="F58" s="2"/>
      <c r="G58" s="2"/>
      <c r="H58" s="2"/>
      <c r="I58" s="2"/>
      <c r="J58" s="2"/>
      <c r="K58" s="21"/>
      <c r="L58" s="21"/>
      <c r="M58" s="21"/>
      <c r="N58" s="2"/>
    </row>
    <row r="59" spans="1:14" ht="15.75">
      <c r="A59" s="2"/>
      <c r="B59" s="2"/>
      <c r="C59" s="22"/>
      <c r="D59" s="2"/>
      <c r="E59" s="2"/>
      <c r="F59" s="2"/>
      <c r="G59" s="2"/>
      <c r="H59" s="2"/>
      <c r="I59" s="2"/>
      <c r="J59" s="2"/>
      <c r="K59" s="4" t="s">
        <v>279</v>
      </c>
      <c r="L59" s="2"/>
      <c r="M59" s="2"/>
      <c r="N59" s="2"/>
    </row>
    <row r="60" spans="1:14" ht="15.75" thickBot="1">
      <c r="A60" s="2"/>
      <c r="B60" s="2"/>
      <c r="C60" s="2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/>
      <c r="B61" s="2"/>
      <c r="C61" s="22"/>
      <c r="D61" s="2"/>
      <c r="E61" s="2"/>
      <c r="F61" s="2"/>
      <c r="G61" s="2"/>
      <c r="H61" s="2"/>
      <c r="I61" s="2"/>
      <c r="J61" s="2"/>
      <c r="K61" s="2"/>
      <c r="L61" s="29" t="s">
        <v>304</v>
      </c>
      <c r="M61" s="3"/>
      <c r="N61" s="30" t="s">
        <v>351</v>
      </c>
    </row>
    <row r="62" spans="1:14" ht="16.5" thickBot="1">
      <c r="A62" s="2"/>
      <c r="B62" s="4" t="s">
        <v>271</v>
      </c>
      <c r="C62" s="20"/>
      <c r="D62" s="2"/>
      <c r="E62" s="2"/>
      <c r="F62" s="2"/>
      <c r="G62" s="2"/>
      <c r="H62" s="2"/>
      <c r="I62" s="2"/>
      <c r="J62" s="2"/>
      <c r="K62" s="2"/>
      <c r="L62" s="5">
        <v>39425</v>
      </c>
      <c r="M62" s="6"/>
      <c r="N62" s="31" t="s">
        <v>372</v>
      </c>
    </row>
    <row r="63" spans="1:14" ht="15">
      <c r="A63" s="2"/>
      <c r="B63" s="2"/>
      <c r="C63" s="2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>
      <c r="A64" s="2"/>
      <c r="B64" s="2"/>
      <c r="C64" s="2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6.5" thickBot="1">
      <c r="A65" s="7" t="s">
        <v>307</v>
      </c>
      <c r="B65" s="8"/>
      <c r="C65" s="26"/>
      <c r="D65" s="8"/>
      <c r="E65" s="8">
        <v>1</v>
      </c>
      <c r="F65" s="8">
        <v>2</v>
      </c>
      <c r="G65" s="8">
        <v>3</v>
      </c>
      <c r="H65" s="8">
        <v>4</v>
      </c>
      <c r="I65" s="9" t="s">
        <v>272</v>
      </c>
      <c r="J65" s="9" t="s">
        <v>273</v>
      </c>
      <c r="K65" s="9"/>
      <c r="L65" s="9"/>
      <c r="M65" s="8"/>
      <c r="N65" s="8"/>
    </row>
    <row r="66" spans="1:14" ht="15">
      <c r="A66" s="10">
        <v>1</v>
      </c>
      <c r="B66" s="11" t="s">
        <v>532</v>
      </c>
      <c r="C66" s="23" t="s">
        <v>320</v>
      </c>
      <c r="D66" s="12" t="s">
        <v>346</v>
      </c>
      <c r="E66" s="78"/>
      <c r="F66" s="79" t="s">
        <v>494</v>
      </c>
      <c r="G66" s="79" t="s">
        <v>494</v>
      </c>
      <c r="H66" s="80"/>
      <c r="I66" s="81" t="s">
        <v>534</v>
      </c>
      <c r="J66" s="80" t="s">
        <v>374</v>
      </c>
      <c r="K66" s="2"/>
      <c r="L66" s="2"/>
      <c r="M66" s="2"/>
      <c r="N66" s="2"/>
    </row>
    <row r="67" spans="1:14" ht="15">
      <c r="A67" s="13">
        <v>2</v>
      </c>
      <c r="B67" s="14" t="s">
        <v>164</v>
      </c>
      <c r="C67" s="24" t="s">
        <v>162</v>
      </c>
      <c r="D67" s="16" t="s">
        <v>302</v>
      </c>
      <c r="E67" s="82" t="s">
        <v>496</v>
      </c>
      <c r="F67" s="83"/>
      <c r="G67" s="84" t="s">
        <v>494</v>
      </c>
      <c r="H67" s="85"/>
      <c r="I67" s="82" t="s">
        <v>536</v>
      </c>
      <c r="J67" s="85" t="s">
        <v>375</v>
      </c>
      <c r="K67" s="2"/>
      <c r="L67" s="2"/>
      <c r="M67" s="2"/>
      <c r="N67" s="2"/>
    </row>
    <row r="68" spans="1:14" ht="15">
      <c r="A68" s="13">
        <v>3</v>
      </c>
      <c r="B68" s="14" t="s">
        <v>472</v>
      </c>
      <c r="C68" s="24" t="s">
        <v>348</v>
      </c>
      <c r="D68" s="16" t="s">
        <v>349</v>
      </c>
      <c r="E68" s="82" t="s">
        <v>496</v>
      </c>
      <c r="F68" s="84" t="s">
        <v>496</v>
      </c>
      <c r="G68" s="83"/>
      <c r="H68" s="85"/>
      <c r="I68" s="82" t="s">
        <v>535</v>
      </c>
      <c r="J68" s="85" t="s">
        <v>376</v>
      </c>
      <c r="K68" s="2"/>
      <c r="L68" s="2"/>
      <c r="M68" s="2"/>
      <c r="N68" s="2"/>
    </row>
    <row r="69" spans="1:14" ht="15.75" thickBot="1">
      <c r="A69" s="17">
        <v>4</v>
      </c>
      <c r="B69" s="18"/>
      <c r="C69" s="25"/>
      <c r="D69" s="19"/>
      <c r="E69" s="86"/>
      <c r="F69" s="87"/>
      <c r="G69" s="87"/>
      <c r="H69" s="88"/>
      <c r="I69" s="86"/>
      <c r="J69" s="89"/>
      <c r="K69" s="2"/>
      <c r="L69" s="2"/>
      <c r="M69" s="2"/>
      <c r="N69" s="2"/>
    </row>
    <row r="70" spans="1:14" ht="15">
      <c r="A70" s="27"/>
      <c r="B70" s="27"/>
      <c r="C70" s="28"/>
      <c r="D70" s="27"/>
      <c r="E70" s="90"/>
      <c r="F70" s="90"/>
      <c r="G70" s="90"/>
      <c r="H70" s="90"/>
      <c r="I70" s="90"/>
      <c r="J70" s="90"/>
      <c r="K70" s="2"/>
      <c r="L70" s="2"/>
      <c r="M70" s="2"/>
      <c r="N70" s="2"/>
    </row>
    <row r="71" spans="1:14" ht="15">
      <c r="A71" s="27"/>
      <c r="B71" s="27"/>
      <c r="C71" s="28"/>
      <c r="D71" s="27"/>
      <c r="E71" s="90"/>
      <c r="F71" s="90"/>
      <c r="G71" s="90"/>
      <c r="H71" s="90"/>
      <c r="I71" s="90"/>
      <c r="J71" s="90"/>
      <c r="K71" s="2"/>
      <c r="L71" s="2"/>
      <c r="M71" s="2"/>
      <c r="N71" s="2"/>
    </row>
    <row r="72" spans="1:14" ht="15">
      <c r="A72" s="27"/>
      <c r="B72" s="27"/>
      <c r="C72" s="28"/>
      <c r="D72" s="27"/>
      <c r="E72" s="90"/>
      <c r="F72" s="90"/>
      <c r="G72" s="90"/>
      <c r="H72" s="90"/>
      <c r="I72" s="90"/>
      <c r="J72" s="90"/>
      <c r="K72" s="2"/>
      <c r="L72" s="2"/>
      <c r="M72" s="2"/>
      <c r="N72" s="2"/>
    </row>
    <row r="73" spans="1:14" ht="15">
      <c r="A73" s="2"/>
      <c r="B73" s="2"/>
      <c r="C73" s="22"/>
      <c r="D73" s="2"/>
      <c r="E73" s="26"/>
      <c r="F73" s="26"/>
      <c r="G73" s="26"/>
      <c r="H73" s="26"/>
      <c r="I73" s="26"/>
      <c r="J73" s="26"/>
      <c r="K73" s="2"/>
      <c r="L73" s="2"/>
      <c r="M73" s="2"/>
      <c r="N73" s="2"/>
    </row>
    <row r="74" spans="1:14" ht="15">
      <c r="A74" s="2"/>
      <c r="B74" s="2"/>
      <c r="C74" s="22"/>
      <c r="D74" s="2"/>
      <c r="E74" s="26" t="s">
        <v>274</v>
      </c>
      <c r="F74" s="26" t="s">
        <v>275</v>
      </c>
      <c r="G74" s="26" t="s">
        <v>276</v>
      </c>
      <c r="H74" s="26" t="s">
        <v>277</v>
      </c>
      <c r="I74" s="26" t="s">
        <v>278</v>
      </c>
      <c r="J74" s="26"/>
      <c r="K74" s="2"/>
      <c r="L74" s="2" t="s">
        <v>279</v>
      </c>
      <c r="M74" s="2"/>
      <c r="N74" s="2"/>
    </row>
    <row r="75" spans="1:14" ht="15.75">
      <c r="A75" s="2"/>
      <c r="B75" s="2"/>
      <c r="C75" s="20" t="s">
        <v>284</v>
      </c>
      <c r="D75" s="2"/>
      <c r="E75" s="84" t="s">
        <v>506</v>
      </c>
      <c r="F75" s="84" t="s">
        <v>511</v>
      </c>
      <c r="G75" s="84" t="s">
        <v>499</v>
      </c>
      <c r="H75" s="84"/>
      <c r="I75" s="84"/>
      <c r="J75" s="26"/>
      <c r="K75" s="2"/>
      <c r="L75" s="2">
        <v>2</v>
      </c>
      <c r="M75" s="2"/>
      <c r="N75" s="2"/>
    </row>
    <row r="76" spans="1:14" ht="15.75">
      <c r="A76" s="2"/>
      <c r="B76" s="2"/>
      <c r="C76" s="20" t="s">
        <v>281</v>
      </c>
      <c r="D76" s="2"/>
      <c r="E76" s="84"/>
      <c r="F76" s="84"/>
      <c r="G76" s="84"/>
      <c r="H76" s="84"/>
      <c r="I76" s="84"/>
      <c r="J76" s="26"/>
      <c r="K76" s="2"/>
      <c r="L76" s="2"/>
      <c r="M76" s="2"/>
      <c r="N76" s="2"/>
    </row>
    <row r="77" spans="1:14" ht="15.75">
      <c r="A77" s="2"/>
      <c r="B77" s="2"/>
      <c r="C77" s="20" t="s">
        <v>282</v>
      </c>
      <c r="D77" s="2"/>
      <c r="E77" s="84"/>
      <c r="F77" s="84"/>
      <c r="G77" s="84"/>
      <c r="H77" s="84"/>
      <c r="I77" s="84"/>
      <c r="J77" s="26"/>
      <c r="K77" s="2"/>
      <c r="L77" s="2"/>
      <c r="M77" s="2"/>
      <c r="N77" s="2"/>
    </row>
    <row r="78" spans="1:14" ht="15.75">
      <c r="A78" s="2"/>
      <c r="B78" s="2"/>
      <c r="C78" s="20" t="s">
        <v>286</v>
      </c>
      <c r="D78" s="2"/>
      <c r="E78" s="84" t="s">
        <v>511</v>
      </c>
      <c r="F78" s="84" t="s">
        <v>499</v>
      </c>
      <c r="G78" s="84" t="s">
        <v>498</v>
      </c>
      <c r="H78" s="84"/>
      <c r="I78" s="84"/>
      <c r="J78" s="26"/>
      <c r="K78" s="2"/>
      <c r="L78" s="2">
        <v>1</v>
      </c>
      <c r="M78" s="2"/>
      <c r="N78" s="2"/>
    </row>
    <row r="79" spans="1:14" ht="15.75">
      <c r="A79" s="2"/>
      <c r="B79" s="2"/>
      <c r="C79" s="20" t="s">
        <v>288</v>
      </c>
      <c r="D79" s="2"/>
      <c r="E79" s="84" t="s">
        <v>501</v>
      </c>
      <c r="F79" s="84" t="s">
        <v>506</v>
      </c>
      <c r="G79" s="84" t="s">
        <v>500</v>
      </c>
      <c r="H79" s="84"/>
      <c r="I79" s="84"/>
      <c r="J79" s="26"/>
      <c r="K79" s="2"/>
      <c r="L79" s="2">
        <v>3</v>
      </c>
      <c r="M79" s="2"/>
      <c r="N79" s="2"/>
    </row>
    <row r="80" spans="1:14" ht="15.75">
      <c r="A80" s="2"/>
      <c r="B80" s="2"/>
      <c r="C80" s="20" t="s">
        <v>289</v>
      </c>
      <c r="D80" s="2"/>
      <c r="E80" s="84"/>
      <c r="F80" s="84"/>
      <c r="G80" s="84"/>
      <c r="H80" s="84"/>
      <c r="I80" s="84"/>
      <c r="J80" s="26"/>
      <c r="K80" s="2"/>
      <c r="L80" s="2"/>
      <c r="M80" s="2"/>
      <c r="N80" s="2"/>
    </row>
    <row r="81" spans="1:14" ht="15">
      <c r="A81" s="2"/>
      <c r="B81" s="2"/>
      <c r="C81" s="22"/>
      <c r="D81" s="2"/>
      <c r="E81" s="26"/>
      <c r="F81" s="26"/>
      <c r="G81" s="26"/>
      <c r="H81" s="26"/>
      <c r="I81" s="26"/>
      <c r="J81" s="26"/>
      <c r="K81" s="2"/>
      <c r="L81" s="2"/>
      <c r="M81" s="2"/>
      <c r="N81" s="2"/>
    </row>
    <row r="82" spans="1:14" ht="15">
      <c r="A82" s="2"/>
      <c r="B82" s="2"/>
      <c r="C82" s="2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2"/>
      <c r="B83" s="2"/>
      <c r="C83" s="2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>
      <c r="A84" s="2"/>
      <c r="B84" s="2"/>
      <c r="C84" s="2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>
      <c r="A85" s="2"/>
      <c r="B85" s="2"/>
      <c r="C85" s="2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>
      <c r="A86" s="2"/>
      <c r="B86" s="2"/>
      <c r="C86" s="2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 thickBot="1">
      <c r="A87" s="2"/>
      <c r="B87" s="2"/>
      <c r="C87" s="22"/>
      <c r="D87" s="2"/>
      <c r="E87" s="2"/>
      <c r="F87" s="2"/>
      <c r="G87" s="2"/>
      <c r="H87" s="2"/>
      <c r="I87" s="2"/>
      <c r="J87" s="2"/>
      <c r="K87" s="21"/>
      <c r="L87" s="21"/>
      <c r="M87" s="21"/>
      <c r="N87" s="2"/>
    </row>
    <row r="88" spans="1:14" ht="15.75">
      <c r="A88" s="2"/>
      <c r="B88" s="2"/>
      <c r="C88" s="22"/>
      <c r="D88" s="2"/>
      <c r="E88" s="2"/>
      <c r="F88" s="2"/>
      <c r="G88" s="2"/>
      <c r="H88" s="2"/>
      <c r="I88" s="2"/>
      <c r="J88" s="2"/>
      <c r="K88" s="4" t="s">
        <v>279</v>
      </c>
      <c r="L88" s="2"/>
      <c r="M88" s="2"/>
      <c r="N88" s="2"/>
    </row>
    <row r="89" spans="1:14" ht="15">
      <c r="A89" s="2"/>
      <c r="B89" s="2"/>
      <c r="C89" s="2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 thickBot="1">
      <c r="A90" s="2"/>
      <c r="B90" s="2"/>
      <c r="C90" s="2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2"/>
      <c r="B91" s="2"/>
      <c r="C91" s="22"/>
      <c r="D91" s="2"/>
      <c r="E91" s="2"/>
      <c r="F91" s="2"/>
      <c r="G91" s="2"/>
      <c r="H91" s="2"/>
      <c r="I91" s="2"/>
      <c r="J91" s="2"/>
      <c r="K91" s="2"/>
      <c r="L91" s="29" t="s">
        <v>304</v>
      </c>
      <c r="M91" s="3"/>
      <c r="N91" s="30" t="s">
        <v>351</v>
      </c>
    </row>
    <row r="92" spans="1:14" ht="16.5" thickBot="1">
      <c r="A92" s="2"/>
      <c r="B92" s="4" t="s">
        <v>271</v>
      </c>
      <c r="C92" s="20"/>
      <c r="D92" s="2"/>
      <c r="E92" s="2"/>
      <c r="F92" s="2"/>
      <c r="G92" s="2"/>
      <c r="H92" s="2"/>
      <c r="I92" s="2"/>
      <c r="J92" s="2"/>
      <c r="K92" s="2"/>
      <c r="L92" s="5">
        <v>39425</v>
      </c>
      <c r="M92" s="6"/>
      <c r="N92" s="31" t="s">
        <v>372</v>
      </c>
    </row>
    <row r="93" spans="1:14" ht="15">
      <c r="A93" s="2"/>
      <c r="B93" s="2"/>
      <c r="C93" s="2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>
      <c r="A94" s="2"/>
      <c r="B94" s="2"/>
      <c r="C94" s="2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6.5" thickBot="1">
      <c r="A95" s="7" t="s">
        <v>308</v>
      </c>
      <c r="B95" s="8"/>
      <c r="C95" s="26"/>
      <c r="D95" s="8"/>
      <c r="E95" s="8">
        <v>1</v>
      </c>
      <c r="F95" s="8">
        <v>2</v>
      </c>
      <c r="G95" s="8">
        <v>3</v>
      </c>
      <c r="H95" s="8">
        <v>4</v>
      </c>
      <c r="I95" s="9" t="s">
        <v>272</v>
      </c>
      <c r="J95" s="9" t="s">
        <v>273</v>
      </c>
      <c r="K95" s="9"/>
      <c r="L95" s="9"/>
      <c r="M95" s="8"/>
      <c r="N95" s="8"/>
    </row>
    <row r="96" spans="1:14" ht="15">
      <c r="A96" s="10">
        <v>1</v>
      </c>
      <c r="B96" s="11" t="s">
        <v>148</v>
      </c>
      <c r="C96" s="23" t="s">
        <v>153</v>
      </c>
      <c r="D96" s="12" t="s">
        <v>329</v>
      </c>
      <c r="E96" s="78"/>
      <c r="F96" s="79" t="s">
        <v>284</v>
      </c>
      <c r="G96" s="79" t="s">
        <v>494</v>
      </c>
      <c r="H96" s="80" t="s">
        <v>496</v>
      </c>
      <c r="I96" s="81" t="s">
        <v>288</v>
      </c>
      <c r="J96" s="80" t="s">
        <v>376</v>
      </c>
      <c r="K96" s="2"/>
      <c r="L96" s="2"/>
      <c r="M96" s="2"/>
      <c r="N96" s="2"/>
    </row>
    <row r="97" spans="1:14" ht="15">
      <c r="A97" s="13">
        <v>2</v>
      </c>
      <c r="B97" s="14" t="s">
        <v>77</v>
      </c>
      <c r="C97" s="24" t="s">
        <v>85</v>
      </c>
      <c r="D97" s="16" t="s">
        <v>72</v>
      </c>
      <c r="E97" s="82" t="s">
        <v>493</v>
      </c>
      <c r="F97" s="83"/>
      <c r="G97" s="84" t="s">
        <v>517</v>
      </c>
      <c r="H97" s="85" t="s">
        <v>517</v>
      </c>
      <c r="I97" s="82" t="s">
        <v>494</v>
      </c>
      <c r="J97" s="85" t="s">
        <v>374</v>
      </c>
      <c r="K97" s="2"/>
      <c r="L97" s="2"/>
      <c r="M97" s="2"/>
      <c r="N97" s="2"/>
    </row>
    <row r="98" spans="1:14" ht="15">
      <c r="A98" s="13">
        <v>3</v>
      </c>
      <c r="B98" s="14" t="s">
        <v>235</v>
      </c>
      <c r="C98" s="24" t="s">
        <v>473</v>
      </c>
      <c r="D98" s="16" t="s">
        <v>474</v>
      </c>
      <c r="E98" s="82" t="s">
        <v>496</v>
      </c>
      <c r="F98" s="84" t="s">
        <v>286</v>
      </c>
      <c r="G98" s="83"/>
      <c r="H98" s="85" t="s">
        <v>496</v>
      </c>
      <c r="I98" s="82" t="s">
        <v>496</v>
      </c>
      <c r="J98" s="85" t="s">
        <v>377</v>
      </c>
      <c r="K98" s="2"/>
      <c r="L98" s="2"/>
      <c r="M98" s="2"/>
      <c r="N98" s="2"/>
    </row>
    <row r="99" spans="1:14" ht="15.75" thickBot="1">
      <c r="A99" s="17">
        <v>4</v>
      </c>
      <c r="B99" s="18" t="s">
        <v>268</v>
      </c>
      <c r="C99" s="25" t="s">
        <v>533</v>
      </c>
      <c r="D99" s="19" t="s">
        <v>31</v>
      </c>
      <c r="E99" s="86" t="s">
        <v>494</v>
      </c>
      <c r="F99" s="87" t="s">
        <v>286</v>
      </c>
      <c r="G99" s="87" t="s">
        <v>494</v>
      </c>
      <c r="H99" s="88"/>
      <c r="I99" s="86" t="s">
        <v>495</v>
      </c>
      <c r="J99" s="89" t="s">
        <v>375</v>
      </c>
      <c r="K99" s="2"/>
      <c r="L99" s="2"/>
      <c r="M99" s="2"/>
      <c r="N99" s="2"/>
    </row>
    <row r="100" spans="1:14" ht="15">
      <c r="A100" s="27"/>
      <c r="B100" s="27"/>
      <c r="C100" s="28"/>
      <c r="D100" s="27"/>
      <c r="E100" s="90"/>
      <c r="F100" s="90"/>
      <c r="G100" s="90"/>
      <c r="H100" s="90"/>
      <c r="I100" s="90"/>
      <c r="J100" s="90"/>
      <c r="K100" s="2"/>
      <c r="L100" s="2"/>
      <c r="M100" s="2"/>
      <c r="N100" s="2"/>
    </row>
    <row r="101" spans="1:14" ht="15">
      <c r="A101" s="27"/>
      <c r="B101" s="27"/>
      <c r="C101" s="28"/>
      <c r="D101" s="27"/>
      <c r="E101" s="90"/>
      <c r="F101" s="90"/>
      <c r="G101" s="90"/>
      <c r="H101" s="90"/>
      <c r="I101" s="90"/>
      <c r="J101" s="90"/>
      <c r="K101" s="2"/>
      <c r="L101" s="2"/>
      <c r="M101" s="2"/>
      <c r="N101" s="2"/>
    </row>
    <row r="102" spans="1:14" ht="15">
      <c r="A102" s="27"/>
      <c r="B102" s="27"/>
      <c r="C102" s="28"/>
      <c r="D102" s="27"/>
      <c r="E102" s="90"/>
      <c r="F102" s="90"/>
      <c r="G102" s="90"/>
      <c r="H102" s="90"/>
      <c r="I102" s="90"/>
      <c r="J102" s="90"/>
      <c r="K102" s="2"/>
      <c r="L102" s="2"/>
      <c r="M102" s="2"/>
      <c r="N102" s="2"/>
    </row>
    <row r="103" spans="1:14" ht="15">
      <c r="A103" s="2"/>
      <c r="B103" s="2"/>
      <c r="C103" s="22"/>
      <c r="D103" s="2"/>
      <c r="E103" s="26"/>
      <c r="F103" s="26"/>
      <c r="G103" s="26"/>
      <c r="H103" s="26"/>
      <c r="I103" s="26"/>
      <c r="J103" s="26"/>
      <c r="K103" s="2"/>
      <c r="L103" s="2"/>
      <c r="M103" s="2"/>
      <c r="N103" s="2"/>
    </row>
    <row r="104" spans="1:14" ht="15">
      <c r="A104" s="2"/>
      <c r="B104" s="2"/>
      <c r="C104" s="22"/>
      <c r="D104" s="2"/>
      <c r="E104" s="26" t="s">
        <v>274</v>
      </c>
      <c r="F104" s="26" t="s">
        <v>275</v>
      </c>
      <c r="G104" s="26" t="s">
        <v>276</v>
      </c>
      <c r="H104" s="26" t="s">
        <v>277</v>
      </c>
      <c r="I104" s="26" t="s">
        <v>278</v>
      </c>
      <c r="J104" s="26"/>
      <c r="K104" s="2"/>
      <c r="L104" s="2" t="s">
        <v>279</v>
      </c>
      <c r="M104" s="2"/>
      <c r="N104" s="2"/>
    </row>
    <row r="105" spans="1:14" ht="15.75">
      <c r="A105" s="2"/>
      <c r="B105" s="2"/>
      <c r="C105" s="20" t="s">
        <v>284</v>
      </c>
      <c r="D105" s="2"/>
      <c r="E105" s="84" t="s">
        <v>501</v>
      </c>
      <c r="F105" s="84" t="s">
        <v>504</v>
      </c>
      <c r="G105" s="84" t="s">
        <v>506</v>
      </c>
      <c r="H105" s="84"/>
      <c r="I105" s="84"/>
      <c r="J105" s="26"/>
      <c r="K105" s="2"/>
      <c r="L105" s="2">
        <v>2</v>
      </c>
      <c r="M105" s="2"/>
      <c r="N105" s="2"/>
    </row>
    <row r="106" spans="1:14" ht="15.75">
      <c r="A106" s="2"/>
      <c r="B106" s="2"/>
      <c r="C106" s="20" t="s">
        <v>281</v>
      </c>
      <c r="D106" s="2"/>
      <c r="E106" s="84" t="s">
        <v>500</v>
      </c>
      <c r="F106" s="84" t="s">
        <v>511</v>
      </c>
      <c r="G106" s="84" t="s">
        <v>507</v>
      </c>
      <c r="H106" s="84" t="s">
        <v>508</v>
      </c>
      <c r="I106" s="84" t="s">
        <v>506</v>
      </c>
      <c r="J106" s="26"/>
      <c r="K106" s="2"/>
      <c r="L106" s="2"/>
      <c r="M106" s="2"/>
      <c r="N106" s="2"/>
    </row>
    <row r="107" spans="1:14" ht="15.75">
      <c r="A107" s="2"/>
      <c r="B107" s="2"/>
      <c r="C107" s="20" t="s">
        <v>282</v>
      </c>
      <c r="D107" s="2"/>
      <c r="E107" s="84" t="s">
        <v>497</v>
      </c>
      <c r="F107" s="84" t="s">
        <v>509</v>
      </c>
      <c r="G107" s="84" t="s">
        <v>514</v>
      </c>
      <c r="H107" s="84"/>
      <c r="I107" s="84"/>
      <c r="J107" s="26"/>
      <c r="K107" s="2"/>
      <c r="L107" s="2"/>
      <c r="M107" s="2"/>
      <c r="N107" s="2"/>
    </row>
    <row r="108" spans="1:14" ht="15.75">
      <c r="A108" s="2"/>
      <c r="B108" s="2"/>
      <c r="C108" s="20" t="s">
        <v>286</v>
      </c>
      <c r="D108" s="2"/>
      <c r="E108" s="84" t="s">
        <v>501</v>
      </c>
      <c r="F108" s="84" t="s">
        <v>501</v>
      </c>
      <c r="G108" s="84" t="s">
        <v>509</v>
      </c>
      <c r="H108" s="84" t="s">
        <v>502</v>
      </c>
      <c r="I108" s="84" t="s">
        <v>506</v>
      </c>
      <c r="J108" s="26"/>
      <c r="K108" s="2"/>
      <c r="L108" s="2">
        <v>1</v>
      </c>
      <c r="M108" s="2"/>
      <c r="N108" s="2"/>
    </row>
    <row r="109" spans="1:14" ht="15.75">
      <c r="A109" s="2"/>
      <c r="B109" s="2"/>
      <c r="C109" s="20" t="s">
        <v>288</v>
      </c>
      <c r="D109" s="2"/>
      <c r="E109" s="84" t="s">
        <v>515</v>
      </c>
      <c r="F109" s="84" t="s">
        <v>499</v>
      </c>
      <c r="G109" s="84" t="s">
        <v>507</v>
      </c>
      <c r="H109" s="84" t="s">
        <v>507</v>
      </c>
      <c r="I109" s="84"/>
      <c r="J109" s="26"/>
      <c r="K109" s="2"/>
      <c r="L109" s="2">
        <v>3</v>
      </c>
      <c r="M109" s="2"/>
      <c r="N109" s="2"/>
    </row>
    <row r="110" spans="1:14" ht="15.75">
      <c r="A110" s="2"/>
      <c r="B110" s="2"/>
      <c r="C110" s="20" t="s">
        <v>289</v>
      </c>
      <c r="D110" s="2"/>
      <c r="E110" s="84" t="s">
        <v>508</v>
      </c>
      <c r="F110" s="84" t="s">
        <v>508</v>
      </c>
      <c r="G110" s="84" t="s">
        <v>514</v>
      </c>
      <c r="H110" s="84"/>
      <c r="I110" s="84"/>
      <c r="J110" s="26"/>
      <c r="K110" s="2"/>
      <c r="L110" s="2"/>
      <c r="M110" s="2"/>
      <c r="N110" s="2"/>
    </row>
    <row r="111" spans="1:14" ht="15">
      <c r="A111" s="2"/>
      <c r="B111" s="2"/>
      <c r="C111" s="2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>
      <c r="A112" s="2"/>
      <c r="B112" s="2"/>
      <c r="C112" s="2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>
      <c r="A113" s="2"/>
      <c r="B113" s="2"/>
      <c r="C113" s="2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>
      <c r="A114" s="2"/>
      <c r="B114" s="2"/>
      <c r="C114" s="2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>
      <c r="A115" s="2"/>
      <c r="B115" s="2"/>
      <c r="C115" s="2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>
      <c r="A116" s="2"/>
      <c r="B116" s="2"/>
      <c r="C116" s="2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 thickBot="1">
      <c r="A117" s="2"/>
      <c r="B117" s="2"/>
      <c r="C117" s="22"/>
      <c r="D117" s="2"/>
      <c r="E117" s="2"/>
      <c r="F117" s="2"/>
      <c r="G117" s="2"/>
      <c r="H117" s="2"/>
      <c r="I117" s="2"/>
      <c r="J117" s="2"/>
      <c r="K117" s="21"/>
      <c r="L117" s="21"/>
      <c r="M117" s="21"/>
      <c r="N117" s="2"/>
    </row>
    <row r="118" spans="1:14" ht="15.75">
      <c r="A118" s="2"/>
      <c r="B118" s="2"/>
      <c r="C118" s="22"/>
      <c r="D118" s="2"/>
      <c r="E118" s="2"/>
      <c r="F118" s="2"/>
      <c r="G118" s="2"/>
      <c r="H118" s="2"/>
      <c r="I118" s="2"/>
      <c r="J118" s="2"/>
      <c r="K118" s="4" t="s">
        <v>279</v>
      </c>
      <c r="L118" s="2"/>
      <c r="M118" s="2"/>
      <c r="N118" s="2"/>
    </row>
    <row r="119" spans="1:14" ht="15">
      <c r="A119" s="2"/>
      <c r="B119" s="2"/>
      <c r="C119" s="2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75" thickBot="1">
      <c r="A120" s="2"/>
      <c r="B120" s="2"/>
      <c r="C120" s="2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>
      <c r="A121" s="2"/>
      <c r="B121" s="2"/>
      <c r="C121" s="22"/>
      <c r="D121" s="2"/>
      <c r="E121" s="2"/>
      <c r="F121" s="2"/>
      <c r="G121" s="2"/>
      <c r="H121" s="2"/>
      <c r="I121" s="2"/>
      <c r="J121" s="2"/>
      <c r="K121" s="2"/>
      <c r="L121" s="29" t="s">
        <v>304</v>
      </c>
      <c r="M121" s="3"/>
      <c r="N121" s="30" t="s">
        <v>351</v>
      </c>
    </row>
    <row r="122" spans="1:14" ht="16.5" thickBot="1">
      <c r="A122" s="2"/>
      <c r="B122" s="4" t="s">
        <v>271</v>
      </c>
      <c r="C122" s="20"/>
      <c r="D122" s="2"/>
      <c r="E122" s="2"/>
      <c r="F122" s="2"/>
      <c r="G122" s="2"/>
      <c r="H122" s="2"/>
      <c r="I122" s="2"/>
      <c r="J122" s="2"/>
      <c r="K122" s="2"/>
      <c r="L122" s="5">
        <v>39425</v>
      </c>
      <c r="M122" s="6"/>
      <c r="N122" s="31" t="s">
        <v>372</v>
      </c>
    </row>
    <row r="123" spans="1:14" ht="15">
      <c r="A123" s="2"/>
      <c r="B123" s="2"/>
      <c r="C123" s="2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>
      <c r="A124" s="2"/>
      <c r="B124" s="2"/>
      <c r="C124" s="2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6.5" thickBot="1">
      <c r="A125" s="7" t="s">
        <v>309</v>
      </c>
      <c r="B125" s="8"/>
      <c r="C125" s="26"/>
      <c r="D125" s="8"/>
      <c r="E125" s="8">
        <v>1</v>
      </c>
      <c r="F125" s="8">
        <v>2</v>
      </c>
      <c r="G125" s="8">
        <v>3</v>
      </c>
      <c r="H125" s="8">
        <v>4</v>
      </c>
      <c r="I125" s="9" t="s">
        <v>272</v>
      </c>
      <c r="J125" s="9" t="s">
        <v>273</v>
      </c>
      <c r="K125" s="9"/>
      <c r="L125" s="9"/>
      <c r="M125" s="8"/>
      <c r="N125" s="8"/>
    </row>
    <row r="126" spans="1:14" ht="15">
      <c r="A126" s="10">
        <v>1</v>
      </c>
      <c r="B126" s="11" t="s">
        <v>269</v>
      </c>
      <c r="C126" s="23" t="s">
        <v>219</v>
      </c>
      <c r="D126" s="12" t="s">
        <v>347</v>
      </c>
      <c r="E126" s="78"/>
      <c r="F126" s="79" t="s">
        <v>494</v>
      </c>
      <c r="G126" s="79" t="s">
        <v>494</v>
      </c>
      <c r="H126" s="80"/>
      <c r="I126" s="81" t="s">
        <v>534</v>
      </c>
      <c r="J126" s="80" t="s">
        <v>374</v>
      </c>
      <c r="K126" s="2"/>
      <c r="L126" s="2"/>
      <c r="M126" s="2"/>
      <c r="N126" s="2"/>
    </row>
    <row r="127" spans="1:14" ht="15">
      <c r="A127" s="13">
        <v>2</v>
      </c>
      <c r="B127" s="14" t="s">
        <v>156</v>
      </c>
      <c r="C127" s="24" t="s">
        <v>154</v>
      </c>
      <c r="D127" s="16" t="s">
        <v>329</v>
      </c>
      <c r="E127" s="82" t="s">
        <v>496</v>
      </c>
      <c r="F127" s="83"/>
      <c r="G127" s="84" t="s">
        <v>496</v>
      </c>
      <c r="H127" s="85"/>
      <c r="I127" s="82" t="s">
        <v>535</v>
      </c>
      <c r="J127" s="85" t="s">
        <v>376</v>
      </c>
      <c r="K127" s="2"/>
      <c r="L127" s="2"/>
      <c r="M127" s="2"/>
      <c r="N127" s="2"/>
    </row>
    <row r="128" spans="1:14" ht="15">
      <c r="A128" s="13">
        <v>3</v>
      </c>
      <c r="B128" s="14" t="s">
        <v>249</v>
      </c>
      <c r="C128" s="24" t="s">
        <v>248</v>
      </c>
      <c r="D128" s="16" t="s">
        <v>127</v>
      </c>
      <c r="E128" s="82" t="s">
        <v>496</v>
      </c>
      <c r="F128" s="84" t="s">
        <v>494</v>
      </c>
      <c r="G128" s="83"/>
      <c r="H128" s="85"/>
      <c r="I128" s="82" t="s">
        <v>536</v>
      </c>
      <c r="J128" s="85" t="s">
        <v>375</v>
      </c>
      <c r="K128" s="2"/>
      <c r="L128" s="2"/>
      <c r="M128" s="2"/>
      <c r="N128" s="2"/>
    </row>
    <row r="129" spans="1:14" ht="15.75" thickBot="1">
      <c r="A129" s="17">
        <v>4</v>
      </c>
      <c r="B129" s="18"/>
      <c r="C129" s="25"/>
      <c r="D129" s="19"/>
      <c r="E129" s="86"/>
      <c r="F129" s="87"/>
      <c r="G129" s="87"/>
      <c r="H129" s="88"/>
      <c r="I129" s="86"/>
      <c r="J129" s="89"/>
      <c r="K129" s="2"/>
      <c r="L129" s="2"/>
      <c r="M129" s="2"/>
      <c r="N129" s="2"/>
    </row>
    <row r="130" spans="1:14" ht="15">
      <c r="A130" s="27"/>
      <c r="B130" s="27"/>
      <c r="C130" s="28"/>
      <c r="D130" s="27"/>
      <c r="E130" s="90"/>
      <c r="F130" s="90"/>
      <c r="G130" s="90"/>
      <c r="H130" s="90"/>
      <c r="I130" s="90"/>
      <c r="J130" s="90"/>
      <c r="K130" s="2"/>
      <c r="L130" s="2"/>
      <c r="M130" s="2"/>
      <c r="N130" s="2"/>
    </row>
    <row r="131" spans="1:14" ht="15">
      <c r="A131" s="27"/>
      <c r="B131" s="27"/>
      <c r="C131" s="28"/>
      <c r="D131" s="27"/>
      <c r="E131" s="90"/>
      <c r="F131" s="90"/>
      <c r="G131" s="90"/>
      <c r="H131" s="90"/>
      <c r="I131" s="90"/>
      <c r="J131" s="90"/>
      <c r="K131" s="2"/>
      <c r="L131" s="2"/>
      <c r="M131" s="2"/>
      <c r="N131" s="2"/>
    </row>
    <row r="132" spans="1:14" ht="15">
      <c r="A132" s="27"/>
      <c r="B132" s="27"/>
      <c r="C132" s="28"/>
      <c r="D132" s="27"/>
      <c r="E132" s="90"/>
      <c r="F132" s="90"/>
      <c r="G132" s="90"/>
      <c r="H132" s="90"/>
      <c r="I132" s="90"/>
      <c r="J132" s="90"/>
      <c r="K132" s="2"/>
      <c r="L132" s="2"/>
      <c r="M132" s="2"/>
      <c r="N132" s="2"/>
    </row>
    <row r="133" spans="1:14" ht="15">
      <c r="A133" s="2"/>
      <c r="B133" s="2"/>
      <c r="C133" s="22"/>
      <c r="D133" s="2"/>
      <c r="E133" s="26"/>
      <c r="F133" s="26"/>
      <c r="G133" s="26"/>
      <c r="H133" s="26"/>
      <c r="I133" s="26"/>
      <c r="J133" s="26"/>
      <c r="K133" s="2"/>
      <c r="L133" s="2"/>
      <c r="M133" s="2"/>
      <c r="N133" s="2"/>
    </row>
    <row r="134" spans="1:14" ht="15">
      <c r="A134" s="2"/>
      <c r="B134" s="2"/>
      <c r="C134" s="22"/>
      <c r="D134" s="2"/>
      <c r="E134" s="26" t="s">
        <v>274</v>
      </c>
      <c r="F134" s="26" t="s">
        <v>275</v>
      </c>
      <c r="G134" s="26" t="s">
        <v>276</v>
      </c>
      <c r="H134" s="26" t="s">
        <v>277</v>
      </c>
      <c r="I134" s="26" t="s">
        <v>278</v>
      </c>
      <c r="J134" s="26"/>
      <c r="K134" s="2"/>
      <c r="L134" s="2" t="s">
        <v>279</v>
      </c>
      <c r="M134" s="2"/>
      <c r="N134" s="2"/>
    </row>
    <row r="135" spans="1:14" ht="15.75">
      <c r="A135" s="2"/>
      <c r="B135" s="2"/>
      <c r="C135" s="20" t="s">
        <v>284</v>
      </c>
      <c r="D135" s="2"/>
      <c r="E135" s="84" t="s">
        <v>503</v>
      </c>
      <c r="F135" s="84" t="s">
        <v>538</v>
      </c>
      <c r="G135" s="84" t="s">
        <v>501</v>
      </c>
      <c r="H135" s="84"/>
      <c r="I135" s="84"/>
      <c r="J135" s="26"/>
      <c r="K135" s="2"/>
      <c r="L135" s="2">
        <v>2</v>
      </c>
      <c r="M135" s="2"/>
      <c r="N135" s="2"/>
    </row>
    <row r="136" spans="1:14" ht="15.75">
      <c r="A136" s="2"/>
      <c r="B136" s="2"/>
      <c r="C136" s="20" t="s">
        <v>281</v>
      </c>
      <c r="D136" s="2"/>
      <c r="E136" s="84"/>
      <c r="F136" s="84"/>
      <c r="G136" s="84"/>
      <c r="H136" s="84"/>
      <c r="I136" s="84"/>
      <c r="J136" s="26"/>
      <c r="K136" s="2"/>
      <c r="L136" s="2"/>
      <c r="M136" s="2"/>
      <c r="N136" s="2"/>
    </row>
    <row r="137" spans="1:14" ht="15.75">
      <c r="A137" s="2"/>
      <c r="B137" s="2"/>
      <c r="C137" s="20" t="s">
        <v>282</v>
      </c>
      <c r="D137" s="2"/>
      <c r="E137" s="84"/>
      <c r="F137" s="84"/>
      <c r="G137" s="84"/>
      <c r="H137" s="84"/>
      <c r="I137" s="84"/>
      <c r="J137" s="26"/>
      <c r="K137" s="2"/>
      <c r="L137" s="2"/>
      <c r="M137" s="2"/>
      <c r="N137" s="2"/>
    </row>
    <row r="138" spans="1:14" ht="15.75">
      <c r="A138" s="2"/>
      <c r="B138" s="2"/>
      <c r="C138" s="20" t="s">
        <v>286</v>
      </c>
      <c r="D138" s="2"/>
      <c r="E138" s="84" t="s">
        <v>509</v>
      </c>
      <c r="F138" s="84" t="s">
        <v>515</v>
      </c>
      <c r="G138" s="84" t="s">
        <v>508</v>
      </c>
      <c r="H138" s="84"/>
      <c r="I138" s="84"/>
      <c r="J138" s="26"/>
      <c r="K138" s="2"/>
      <c r="L138" s="2">
        <v>1</v>
      </c>
      <c r="M138" s="2"/>
      <c r="N138" s="2"/>
    </row>
    <row r="139" spans="1:14" ht="15.75">
      <c r="A139" s="2"/>
      <c r="B139" s="2"/>
      <c r="C139" s="20" t="s">
        <v>288</v>
      </c>
      <c r="D139" s="2"/>
      <c r="E139" s="84" t="s">
        <v>499</v>
      </c>
      <c r="F139" s="84" t="s">
        <v>503</v>
      </c>
      <c r="G139" s="84" t="s">
        <v>501</v>
      </c>
      <c r="H139" s="84"/>
      <c r="I139" s="84"/>
      <c r="J139" s="26"/>
      <c r="K139" s="2"/>
      <c r="L139" s="2">
        <v>3</v>
      </c>
      <c r="M139" s="2"/>
      <c r="N139" s="2"/>
    </row>
    <row r="140" spans="1:14" ht="15.75">
      <c r="A140" s="2"/>
      <c r="B140" s="2"/>
      <c r="C140" s="20" t="s">
        <v>289</v>
      </c>
      <c r="D140" s="2"/>
      <c r="E140" s="84"/>
      <c r="F140" s="84"/>
      <c r="G140" s="84"/>
      <c r="H140" s="84"/>
      <c r="I140" s="84"/>
      <c r="J140" s="26"/>
      <c r="K140" s="2"/>
      <c r="L140" s="2"/>
      <c r="M140" s="2"/>
      <c r="N140" s="2"/>
    </row>
    <row r="141" spans="1:14" ht="15">
      <c r="A141" s="2"/>
      <c r="B141" s="2"/>
      <c r="C141" s="2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">
      <c r="A142" s="2"/>
      <c r="B142" s="2"/>
      <c r="C142" s="2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>
      <c r="A143" s="2"/>
      <c r="B143" s="2"/>
      <c r="C143" s="2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>
      <c r="A144" s="2"/>
      <c r="B144" s="2"/>
      <c r="C144" s="2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">
      <c r="A145" s="2"/>
      <c r="B145" s="2"/>
      <c r="C145" s="2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">
      <c r="A146" s="2"/>
      <c r="B146" s="2"/>
      <c r="C146" s="2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 thickBot="1">
      <c r="A147" s="2"/>
      <c r="B147" s="2"/>
      <c r="C147" s="22"/>
      <c r="D147" s="2"/>
      <c r="E147" s="2"/>
      <c r="F147" s="2"/>
      <c r="G147" s="2"/>
      <c r="H147" s="2"/>
      <c r="I147" s="2"/>
      <c r="J147" s="2"/>
      <c r="K147" s="21"/>
      <c r="L147" s="21"/>
      <c r="M147" s="21"/>
      <c r="N147" s="2"/>
    </row>
    <row r="148" spans="1:14" ht="15.75">
      <c r="A148" s="2"/>
      <c r="B148" s="2"/>
      <c r="C148" s="22"/>
      <c r="D148" s="2"/>
      <c r="E148" s="2"/>
      <c r="F148" s="2"/>
      <c r="G148" s="2"/>
      <c r="H148" s="2"/>
      <c r="I148" s="2"/>
      <c r="J148" s="2"/>
      <c r="K148" s="4" t="s">
        <v>279</v>
      </c>
      <c r="L148" s="2"/>
      <c r="M148" s="2"/>
      <c r="N148" s="2"/>
    </row>
    <row r="149" spans="1:14" ht="15">
      <c r="A149" s="2"/>
      <c r="B149" s="2"/>
      <c r="C149" s="2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">
      <c r="A150" s="2"/>
      <c r="B150" s="2"/>
      <c r="C150" s="2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2007-12-20T18:48:08Z</cp:lastPrinted>
  <dcterms:created xsi:type="dcterms:W3CDTF">2007-12-02T18:19:59Z</dcterms:created>
  <dcterms:modified xsi:type="dcterms:W3CDTF">2007-12-20T21:42:19Z</dcterms:modified>
  <cp:category/>
  <cp:version/>
  <cp:contentType/>
  <cp:contentStatus/>
</cp:coreProperties>
</file>